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9480" yWindow="1080" windowWidth="15840" windowHeight="19180" tabRatio="500"/>
  </bookViews>
  <sheets>
    <sheet name="Consumables Order Sheet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340" i="1"/>
  <c r="G339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G302"/>
  <c r="G303"/>
  <c r="G304"/>
  <c r="G305"/>
  <c r="G306"/>
  <c r="G307"/>
  <c r="G308"/>
  <c r="G309"/>
  <c r="G310"/>
  <c r="G311"/>
  <c r="G312"/>
  <c r="I361"/>
  <c r="I26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I314"/>
  <c r="I25"/>
  <c r="G285"/>
  <c r="G286"/>
  <c r="G287"/>
  <c r="G288"/>
  <c r="G289"/>
  <c r="G290"/>
  <c r="G291"/>
  <c r="G292"/>
  <c r="G293"/>
  <c r="G294"/>
  <c r="G295"/>
  <c r="G296"/>
  <c r="G297"/>
  <c r="G298"/>
  <c r="I313"/>
  <c r="I24"/>
  <c r="G274"/>
  <c r="G271"/>
  <c r="G272"/>
  <c r="G273"/>
  <c r="G275"/>
  <c r="G276"/>
  <c r="G277"/>
  <c r="G278"/>
  <c r="G279"/>
  <c r="G280"/>
  <c r="G281"/>
  <c r="G282"/>
  <c r="G200"/>
  <c r="G201"/>
  <c r="G202"/>
  <c r="G203"/>
  <c r="G204"/>
  <c r="G205"/>
  <c r="G206"/>
  <c r="G207"/>
  <c r="G208"/>
  <c r="G209"/>
  <c r="G210"/>
  <c r="G211"/>
  <c r="G212"/>
  <c r="G213"/>
  <c r="G214"/>
  <c r="G215"/>
  <c r="I219"/>
  <c r="I17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6"/>
  <c r="G67"/>
  <c r="G68"/>
  <c r="G69"/>
  <c r="G70"/>
  <c r="G71"/>
  <c r="G72"/>
  <c r="G74"/>
  <c r="G75"/>
  <c r="G76"/>
  <c r="G77"/>
  <c r="K36"/>
  <c r="K37"/>
  <c r="K38"/>
  <c r="K39"/>
  <c r="K40"/>
  <c r="K41"/>
  <c r="K42"/>
  <c r="K43"/>
  <c r="K44"/>
  <c r="K45"/>
  <c r="K46"/>
  <c r="K47"/>
  <c r="K48"/>
  <c r="K49"/>
  <c r="K50"/>
  <c r="K51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I79"/>
  <c r="I9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10"/>
  <c r="G111"/>
  <c r="G112"/>
  <c r="G114"/>
  <c r="G115"/>
  <c r="G116"/>
  <c r="G117"/>
  <c r="G122"/>
  <c r="G123"/>
  <c r="G124"/>
  <c r="K83"/>
  <c r="K84"/>
  <c r="K85"/>
  <c r="K86"/>
  <c r="K87"/>
  <c r="K88"/>
  <c r="K89"/>
  <c r="K90"/>
  <c r="K91"/>
  <c r="K92"/>
  <c r="K96"/>
  <c r="K97"/>
  <c r="K98"/>
  <c r="K99"/>
  <c r="K100"/>
  <c r="K101"/>
  <c r="K102"/>
  <c r="K103"/>
  <c r="K104"/>
  <c r="K105"/>
  <c r="K106"/>
  <c r="K110"/>
  <c r="K111"/>
  <c r="K112"/>
  <c r="K113"/>
  <c r="K114"/>
  <c r="K115"/>
  <c r="K116"/>
  <c r="K117"/>
  <c r="K118"/>
  <c r="K119"/>
  <c r="K120"/>
  <c r="K121"/>
  <c r="K122"/>
  <c r="K123"/>
  <c r="K124"/>
  <c r="I126"/>
  <c r="I10"/>
  <c r="G130"/>
  <c r="G131"/>
  <c r="G132"/>
  <c r="G133"/>
  <c r="G134"/>
  <c r="G135"/>
  <c r="G136"/>
  <c r="G137"/>
  <c r="G138"/>
  <c r="G139"/>
  <c r="G140"/>
  <c r="G141"/>
  <c r="G142"/>
  <c r="G143"/>
  <c r="G144"/>
  <c r="G145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I170"/>
  <c r="I11"/>
  <c r="K130"/>
  <c r="K131"/>
  <c r="K132"/>
  <c r="K133"/>
  <c r="K134"/>
  <c r="K135"/>
  <c r="K136"/>
  <c r="K137"/>
  <c r="K138"/>
  <c r="K139"/>
  <c r="K140"/>
  <c r="K141"/>
  <c r="K142"/>
  <c r="K143"/>
  <c r="K144"/>
  <c r="K145"/>
  <c r="I171"/>
  <c r="I12"/>
  <c r="K149"/>
  <c r="K150"/>
  <c r="K151"/>
  <c r="K152"/>
  <c r="K153"/>
  <c r="K154"/>
  <c r="K155"/>
  <c r="K156"/>
  <c r="K157"/>
  <c r="I172"/>
  <c r="I13"/>
  <c r="K161"/>
  <c r="K162"/>
  <c r="K163"/>
  <c r="K164"/>
  <c r="K165"/>
  <c r="K166"/>
  <c r="K167"/>
  <c r="K168"/>
  <c r="I173"/>
  <c r="I14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I217"/>
  <c r="I15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I218"/>
  <c r="I16"/>
  <c r="K200"/>
  <c r="K201"/>
  <c r="K202"/>
  <c r="K203"/>
  <c r="K204"/>
  <c r="K205"/>
  <c r="K206"/>
  <c r="K207"/>
  <c r="K208"/>
  <c r="K209"/>
  <c r="K210"/>
  <c r="K211"/>
  <c r="K212"/>
  <c r="K213"/>
  <c r="K214"/>
  <c r="K215"/>
  <c r="I220"/>
  <c r="I18"/>
  <c r="G224"/>
  <c r="G225"/>
  <c r="G226"/>
  <c r="G227"/>
  <c r="G228"/>
  <c r="G229"/>
  <c r="G230"/>
  <c r="G231"/>
  <c r="G232"/>
  <c r="G236"/>
  <c r="G237"/>
  <c r="G238"/>
  <c r="G239"/>
  <c r="I263"/>
  <c r="I19"/>
  <c r="G243"/>
  <c r="G244"/>
  <c r="G245"/>
  <c r="G246"/>
  <c r="G247"/>
  <c r="G248"/>
  <c r="G249"/>
  <c r="G250"/>
  <c r="G251"/>
  <c r="I264"/>
  <c r="I20"/>
  <c r="G255"/>
  <c r="G256"/>
  <c r="G257"/>
  <c r="G258"/>
  <c r="G259"/>
  <c r="I265"/>
  <c r="I21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I266"/>
  <c r="I22"/>
  <c r="K247"/>
  <c r="K248"/>
  <c r="K249"/>
  <c r="K250"/>
  <c r="K251"/>
  <c r="K252"/>
  <c r="K253"/>
  <c r="K254"/>
  <c r="K255"/>
  <c r="K256"/>
  <c r="K257"/>
  <c r="K258"/>
  <c r="K259"/>
  <c r="I267"/>
  <c r="I23"/>
  <c r="I28"/>
  <c r="I30"/>
  <c r="I31"/>
  <c r="I32"/>
</calcChain>
</file>

<file path=xl/sharedStrings.xml><?xml version="1.0" encoding="utf-8"?>
<sst xmlns="http://schemas.openxmlformats.org/spreadsheetml/2006/main" count="594" uniqueCount="479">
  <si>
    <t>Black Bolton - 5ft (50m roll)</t>
    <phoneticPr fontId="1" type="noConversion"/>
  </si>
  <si>
    <t>Neoprene - 6mm (per square-metre)</t>
    <phoneticPr fontId="1" type="noConversion"/>
  </si>
  <si>
    <t>TOTAL FOR STORAGE BOXES &amp; OTHER (MISCELLANEOUS)</t>
    <phoneticPr fontId="1" type="noConversion"/>
  </si>
  <si>
    <t>** PRICES ARE ESTIMATES BASED ON PANASTORE / THAT'S A WRAP CONSUMABLES. TOTAL COST MAY VARY BETWEEN SUPPLIERS. **                                                                ** TOTAL DISCOUNT VARIES DEPENDING ON SUPPLIER &amp; CUSTOMER DISCOUNT. **</t>
  </si>
  <si>
    <t>Fine-point Sharpie - BLUE</t>
    <phoneticPr fontId="1" type="noConversion"/>
  </si>
  <si>
    <t>Stabilo China Marker - RED</t>
    <phoneticPr fontId="1" type="noConversion"/>
  </si>
  <si>
    <t>Fine-point Sharpie - GREEN</t>
    <phoneticPr fontId="1" type="noConversion"/>
  </si>
  <si>
    <t>Stabilo China Marker - BLUE</t>
    <phoneticPr fontId="1" type="noConversion"/>
  </si>
  <si>
    <t>Stabilo China Marker - YELLOW</t>
    <phoneticPr fontId="1" type="noConversion"/>
  </si>
  <si>
    <t>Double-tip Sharpie - BLACK</t>
    <phoneticPr fontId="1" type="noConversion"/>
  </si>
  <si>
    <t>Stabilo China Marker - GREEN</t>
    <phoneticPr fontId="1" type="noConversion"/>
  </si>
  <si>
    <t>Stabilo China Marker - ORANGE</t>
    <phoneticPr fontId="1" type="noConversion"/>
  </si>
  <si>
    <t>Double-tip Sharpie - BLUE</t>
    <phoneticPr fontId="1" type="noConversion"/>
  </si>
  <si>
    <t>Stabilo China Marker - BROWN</t>
    <phoneticPr fontId="1" type="noConversion"/>
  </si>
  <si>
    <t>Wax Crayons - COLOURS (pack)</t>
    <phoneticPr fontId="1" type="noConversion"/>
  </si>
  <si>
    <t>Pentel N50 (bullet tip) - RED</t>
    <phoneticPr fontId="1" type="noConversion"/>
  </si>
  <si>
    <t>CHALK</t>
    <phoneticPr fontId="1" type="noConversion"/>
  </si>
  <si>
    <t>Pentel N50 (bullet tip) - BLUE</t>
    <phoneticPr fontId="1" type="noConversion"/>
  </si>
  <si>
    <t>Pentel N50 (bullet tip) - GREEN</t>
    <phoneticPr fontId="1" type="noConversion"/>
  </si>
  <si>
    <t>School Chalk - WHITE (pack)</t>
    <phoneticPr fontId="1" type="noConversion"/>
  </si>
  <si>
    <t>Pentel N60 (chisel tip) - BLACK</t>
    <phoneticPr fontId="1" type="noConversion"/>
  </si>
  <si>
    <t>Aluminium Chalk Chuck</t>
    <phoneticPr fontId="1" type="noConversion"/>
  </si>
  <si>
    <t>Commando Chalk Chuck</t>
    <phoneticPr fontId="1" type="noConversion"/>
  </si>
  <si>
    <t>VENDOR / SUPPLIER:</t>
    <phoneticPr fontId="1" type="noConversion"/>
  </si>
  <si>
    <t>camera consumables</t>
    <phoneticPr fontId="1" type="noConversion"/>
  </si>
  <si>
    <t>Itemised Breakdown</t>
    <phoneticPr fontId="1" type="noConversion"/>
  </si>
  <si>
    <t>PELI 1450  (16" x 13"  7") - BLACK</t>
    <phoneticPr fontId="1" type="noConversion"/>
  </si>
  <si>
    <t>PELI 1500  (19" x 14" x 7") - BLACK</t>
    <phoneticPr fontId="1" type="noConversion"/>
  </si>
  <si>
    <t>PELI 1510  (22" x 14" x 9") - BLACK</t>
    <phoneticPr fontId="1" type="noConversion"/>
  </si>
  <si>
    <t xml:space="preserve">18mm Black on Clear (TZ-141)   </t>
    <phoneticPr fontId="1" type="noConversion"/>
  </si>
  <si>
    <t>ABC</t>
    <phoneticPr fontId="1" type="noConversion"/>
  </si>
  <si>
    <t>ABC</t>
    <phoneticPr fontId="1" type="noConversion"/>
  </si>
  <si>
    <t>ABC</t>
    <phoneticPr fontId="1" type="noConversion"/>
  </si>
  <si>
    <t>ABC</t>
    <phoneticPr fontId="1" type="noConversion"/>
  </si>
  <si>
    <t>ABC</t>
    <phoneticPr fontId="1" type="noConversion"/>
  </si>
  <si>
    <t>18mm Blue on White (TZ-243)</t>
    <phoneticPr fontId="1" type="noConversion"/>
  </si>
  <si>
    <t>18mm White on Black (TZ-345)</t>
    <phoneticPr fontId="1" type="noConversion"/>
  </si>
  <si>
    <t>LENS, FILTERS, DIGITAL SENSOR &amp; FILM GATE CLEANING</t>
    <phoneticPr fontId="1" type="noConversion"/>
  </si>
  <si>
    <t>FILM CONSUMABLES (CANS, CORES, BAGS, CAN LABELS)</t>
    <phoneticPr fontId="1" type="noConversion"/>
  </si>
  <si>
    <t>TOTAL</t>
    <phoneticPr fontId="1" type="noConversion"/>
  </si>
  <si>
    <t>VAT (20%)</t>
    <phoneticPr fontId="1" type="noConversion"/>
  </si>
  <si>
    <t>CAMERA TAPE (CLOTH)</t>
    <phoneticPr fontId="1" type="noConversion"/>
  </si>
  <si>
    <t>QU</t>
    <phoneticPr fontId="1" type="noConversion"/>
  </si>
  <si>
    <t>1" FLUORESCENT YELLOW</t>
    <phoneticPr fontId="1" type="noConversion"/>
  </si>
  <si>
    <t>1" FLUORESCENT GREEN  (ProGaff)</t>
    <phoneticPr fontId="1" type="noConversion"/>
  </si>
  <si>
    <t>MISCELLANEOUS TAPES</t>
    <phoneticPr fontId="1" type="noConversion"/>
  </si>
  <si>
    <t>1" Sellotape</t>
    <phoneticPr fontId="1" type="noConversion"/>
  </si>
  <si>
    <t>1" Double-sided Adhesive tape</t>
    <phoneticPr fontId="1" type="noConversion"/>
  </si>
  <si>
    <t>2" Permacel MATTE BLACK - small core</t>
    <phoneticPr fontId="1" type="noConversion"/>
  </si>
  <si>
    <t>2" Gorilla Tape - BLACK</t>
    <phoneticPr fontId="1" type="noConversion"/>
  </si>
  <si>
    <t>1" Glow-in-the-Dark tape  (ProGaff)</t>
    <phoneticPr fontId="1" type="noConversion"/>
  </si>
  <si>
    <t>3M (Scotch) Magic Tape</t>
    <phoneticPr fontId="1" type="noConversion"/>
  </si>
  <si>
    <t>3M Transpore tape, 25mm</t>
    <phoneticPr fontId="1" type="noConversion"/>
  </si>
  <si>
    <t>WHITE  (Console)</t>
    <phoneticPr fontId="1" type="noConversion"/>
  </si>
  <si>
    <t>3/8" to 3/8" Spigot - LONG</t>
    <phoneticPr fontId="1" type="noConversion"/>
  </si>
  <si>
    <t>1/4" to 3/8" Spigot - SHORT (MF147)</t>
    <phoneticPr fontId="1" type="noConversion"/>
  </si>
  <si>
    <t>1/4" Screw, flat thread</t>
    <phoneticPr fontId="1" type="noConversion"/>
  </si>
  <si>
    <t>24mm Black on Clear (TZ-151)</t>
    <phoneticPr fontId="1" type="noConversion"/>
  </si>
  <si>
    <t>24mm Red on White (TZ-252)</t>
    <phoneticPr fontId="1" type="noConversion"/>
  </si>
  <si>
    <t>24mm Blue on White (TZ-253)</t>
    <phoneticPr fontId="1" type="noConversion"/>
  </si>
  <si>
    <t>24mm Black on Red (TZ-451)</t>
    <phoneticPr fontId="1" type="noConversion"/>
  </si>
  <si>
    <t>24mm Black on Blue (TZ-551)</t>
    <phoneticPr fontId="1" type="noConversion"/>
  </si>
  <si>
    <t>TOTAL FOR ARTS &amp; CRAFT AND P-TOUCH LABEL TAPES</t>
    <phoneticPr fontId="1" type="noConversion"/>
  </si>
  <si>
    <t>TOTAL FOR CLAPPERBOARDS / SLATES</t>
    <phoneticPr fontId="1" type="noConversion"/>
  </si>
  <si>
    <t>TOTAL FOR BATTERIES</t>
    <phoneticPr fontId="1" type="noConversion"/>
  </si>
  <si>
    <t>TOTAL FOR EYEPIECE COVERS (TBAs)</t>
    <phoneticPr fontId="1" type="noConversion"/>
  </si>
  <si>
    <t>VELCRO, CABLE TIES &amp; ADHESIVES</t>
    <phoneticPr fontId="1" type="noConversion"/>
  </si>
  <si>
    <t>Releasable Cable Tie - 125mm (each)</t>
    <phoneticPr fontId="1" type="noConversion"/>
  </si>
  <si>
    <t>Poly Bag - Small (2' x 2')</t>
    <phoneticPr fontId="1" type="noConversion"/>
  </si>
  <si>
    <t>Shower Cap (each)</t>
    <phoneticPr fontId="1" type="noConversion"/>
  </si>
  <si>
    <t>Ground Sheet (8' x 6')</t>
    <phoneticPr fontId="1" type="noConversion"/>
  </si>
  <si>
    <t>1" Velcro Hook &amp; Loop - BLACK (/metre)</t>
    <phoneticPr fontId="1" type="noConversion"/>
  </si>
  <si>
    <t>2" Velcro Hook &amp; Loop - WHITE (/metre)</t>
    <phoneticPr fontId="1" type="noConversion"/>
  </si>
  <si>
    <t>2" Velcro Hook &amp; Loop - BLACK (/metre)</t>
    <phoneticPr fontId="1" type="noConversion"/>
  </si>
  <si>
    <t>Miniflex LED Flashlight</t>
    <phoneticPr fontId="1" type="noConversion"/>
  </si>
  <si>
    <t>Black Bolton - 4ft (50m roll)</t>
    <phoneticPr fontId="1" type="noConversion"/>
  </si>
  <si>
    <t>Cutting Mat</t>
    <phoneticPr fontId="1" type="noConversion"/>
  </si>
  <si>
    <t>SD Card</t>
    <phoneticPr fontId="1" type="noConversion"/>
  </si>
  <si>
    <t>FILM CAN LABELS</t>
    <phoneticPr fontId="1" type="noConversion"/>
  </si>
  <si>
    <t>HDMI to HDMI Cable - specify length</t>
    <phoneticPr fontId="1" type="noConversion"/>
  </si>
  <si>
    <t>HDMI to Mini-HDMI Cable</t>
    <phoneticPr fontId="1" type="noConversion"/>
  </si>
  <si>
    <t>"EXPOSED FILM" Labels</t>
    <phoneticPr fontId="1" type="noConversion"/>
  </si>
  <si>
    <t>"RE-CAN / SHORT END" Labels</t>
    <phoneticPr fontId="1" type="noConversion"/>
  </si>
  <si>
    <t>13A UK Mains 6-Way Extension</t>
    <phoneticPr fontId="1" type="noConversion"/>
  </si>
  <si>
    <t>Fine-point Sharpie - RED</t>
    <phoneticPr fontId="1" type="noConversion"/>
  </si>
  <si>
    <t>Stabilo China Marker - BLACK</t>
    <phoneticPr fontId="1" type="noConversion"/>
  </si>
  <si>
    <t>Multi-Filters Pouch - 6" x 6"</t>
    <phoneticPr fontId="1" type="noConversion"/>
  </si>
  <si>
    <t>Can Air Pouch</t>
    <phoneticPr fontId="1" type="noConversion"/>
  </si>
  <si>
    <t>Domke Lens Wrap - 11" (specify colour)</t>
    <phoneticPr fontId="1" type="noConversion"/>
  </si>
  <si>
    <t>Domke Lens Wrap - 15" (specify colour)</t>
    <phoneticPr fontId="1" type="noConversion"/>
  </si>
  <si>
    <t>AC Floor Bag - SMALL</t>
    <phoneticPr fontId="1" type="noConversion"/>
  </si>
  <si>
    <t>AC Floor Bag - LARGE</t>
    <phoneticPr fontId="1" type="noConversion"/>
  </si>
  <si>
    <t>PELI CASES, FLOOR BAGS &amp; POUCHES</t>
    <phoneticPr fontId="1" type="noConversion"/>
  </si>
  <si>
    <t>Bucket / Doggy Bag</t>
    <phoneticPr fontId="1" type="noConversion"/>
  </si>
  <si>
    <t>Clear Accessories Pouch</t>
    <phoneticPr fontId="1" type="noConversion"/>
  </si>
  <si>
    <t>Cable Pouch - SMALL</t>
    <phoneticPr fontId="1" type="noConversion"/>
  </si>
  <si>
    <t>Macbeth Colour Chart</t>
    <phoneticPr fontId="1" type="noConversion"/>
  </si>
  <si>
    <t>Focus Chart</t>
    <phoneticPr fontId="1" type="noConversion"/>
  </si>
  <si>
    <t>Seimens Star Focus Chart</t>
    <phoneticPr fontId="1" type="noConversion"/>
  </si>
  <si>
    <t>Allen Keys Set - IMPERIAL</t>
    <phoneticPr fontId="1" type="noConversion"/>
  </si>
  <si>
    <t>Allen Keys Set - METRIC</t>
    <phoneticPr fontId="1" type="noConversion"/>
  </si>
  <si>
    <t>Faom T Handle Screwdriver, 10mm</t>
    <phoneticPr fontId="1" type="noConversion"/>
  </si>
  <si>
    <t>Leatherman Skeletool</t>
    <phoneticPr fontId="1" type="noConversion"/>
  </si>
  <si>
    <t>Leatherman WAVE Multi-tool</t>
    <phoneticPr fontId="1" type="noConversion"/>
  </si>
  <si>
    <t>Stanley FatMax Tape Measure, 4m</t>
    <phoneticPr fontId="1" type="noConversion"/>
  </si>
  <si>
    <t>Stanley i/m Soft Tape Measure, 30m</t>
    <phoneticPr fontId="1" type="noConversion"/>
  </si>
  <si>
    <t>Really Useful Box 35L - CLEAR</t>
    <phoneticPr fontId="1" type="noConversion"/>
  </si>
  <si>
    <t>PELI 1550  (21" x 17" x 8") - BLACK</t>
    <phoneticPr fontId="1" type="noConversion"/>
  </si>
  <si>
    <t>Really Useful Box 48L - CLEAR</t>
    <phoneticPr fontId="1" type="noConversion"/>
  </si>
  <si>
    <t>PELI 1620  (24" x 20" x 14") - BLACK</t>
    <phoneticPr fontId="1" type="noConversion"/>
  </si>
  <si>
    <t>"Loader's Pad" Log Book</t>
    <phoneticPr fontId="1" type="noConversion"/>
  </si>
  <si>
    <t>TOTAL FOR LOG BOOKS &amp; CAMERA REPORTS</t>
    <phoneticPr fontId="1" type="noConversion"/>
  </si>
  <si>
    <t>TOTAL FOR HAND TOOLS</t>
    <phoneticPr fontId="1" type="noConversion"/>
  </si>
  <si>
    <t>DIGITAL SENSOR &amp; FILM GATE CLEANING</t>
    <phoneticPr fontId="1" type="noConversion"/>
  </si>
  <si>
    <t>Padded Tool Belt - S / M / L / XL</t>
    <phoneticPr fontId="1" type="noConversion"/>
  </si>
  <si>
    <t>Digi Sensor Swabs - Type 1 (pack of 12)</t>
    <phoneticPr fontId="1" type="noConversion"/>
  </si>
  <si>
    <t>Extension Eyepiece Pouch - LARGE</t>
    <phoneticPr fontId="1" type="noConversion"/>
  </si>
  <si>
    <t>Domke Lens Wrap - 19" (specify colour)</t>
    <phoneticPr fontId="1" type="noConversion"/>
  </si>
  <si>
    <t>1/4" to 3/8" Spigot - LONG</t>
    <phoneticPr fontId="1" type="noConversion"/>
  </si>
  <si>
    <t>Cable Pouch - LARGE</t>
    <phoneticPr fontId="1" type="noConversion"/>
  </si>
  <si>
    <t>Noga Arm - HEAVY DUTY</t>
    <phoneticPr fontId="1" type="noConversion"/>
  </si>
  <si>
    <t>STORAGE BOXES</t>
    <phoneticPr fontId="1" type="noConversion"/>
  </si>
  <si>
    <t>PELI 1120  (7" x 5" x 3") - BLACK</t>
    <phoneticPr fontId="1" type="noConversion"/>
  </si>
  <si>
    <t>PELI 1200  (11" x 10" x 7") - BLACK</t>
    <phoneticPr fontId="1" type="noConversion"/>
  </si>
  <si>
    <t>PELI 1400  (13" x 12" x 6") - BLACK</t>
    <phoneticPr fontId="1" type="noConversion"/>
  </si>
  <si>
    <t>P-TOUCH LABEL TAPES</t>
    <phoneticPr fontId="1" type="noConversion"/>
  </si>
  <si>
    <t>AA, Alkaline (each)</t>
    <phoneticPr fontId="1" type="noConversion"/>
  </si>
  <si>
    <t>AAA, Alkaline (each)</t>
    <phoneticPr fontId="1" type="noConversion"/>
  </si>
  <si>
    <t>C-Type Cell, Alkaline (each)</t>
    <phoneticPr fontId="1" type="noConversion"/>
  </si>
  <si>
    <t>18mm Black on Blue (TZ-541)</t>
    <phoneticPr fontId="1" type="noConversion"/>
  </si>
  <si>
    <t>18mm Black on Yellow (TZ-641)</t>
    <phoneticPr fontId="1" type="noConversion"/>
  </si>
  <si>
    <t>CR-2032 Button Cell 3V (each)</t>
    <phoneticPr fontId="1" type="noConversion"/>
  </si>
  <si>
    <t>VELCRO, CABLES TIES &amp; ADHESIVES</t>
    <phoneticPr fontId="1" type="noConversion"/>
  </si>
  <si>
    <t>Raw Stock Inventory Sheets</t>
    <phoneticPr fontId="1" type="noConversion"/>
  </si>
  <si>
    <t>LOG BOOKS &amp; CAMERA REPORTS</t>
    <phoneticPr fontId="1" type="noConversion"/>
  </si>
  <si>
    <t>TOTAL FOR FILM CONSUMABLES (CANS, CORES, BAGS, CAN LABELS)</t>
    <phoneticPr fontId="1" type="noConversion"/>
  </si>
  <si>
    <t>Anti-Fog Spray</t>
    <phoneticPr fontId="1" type="noConversion"/>
  </si>
  <si>
    <t>Rain Repellent Spray</t>
    <phoneticPr fontId="1" type="noConversion"/>
  </si>
  <si>
    <t>TOTAL FOR WET-WEATHER PROTECTION &amp; CLEANING</t>
    <phoneticPr fontId="1" type="noConversion"/>
  </si>
  <si>
    <t>TOTAL FOR LENS &amp; FILTER CLEANING</t>
    <phoneticPr fontId="1" type="noConversion"/>
  </si>
  <si>
    <t>16mm Film Can - 400ft</t>
    <phoneticPr fontId="1" type="noConversion"/>
  </si>
  <si>
    <t>35mm Film Can - 400ft</t>
    <phoneticPr fontId="1" type="noConversion"/>
  </si>
  <si>
    <t>16mm Film Core</t>
    <phoneticPr fontId="1" type="noConversion"/>
  </si>
  <si>
    <t>35mm Film Core</t>
    <phoneticPr fontId="1" type="noConversion"/>
  </si>
  <si>
    <t>Lightproof Black Bag - SMALL / 400ft</t>
    <phoneticPr fontId="1" type="noConversion"/>
  </si>
  <si>
    <t>LENS &amp; FILTER CLEANING</t>
    <phoneticPr fontId="1" type="noConversion"/>
  </si>
  <si>
    <t>Panchro Lens Spray, 135ml</t>
    <phoneticPr fontId="1" type="noConversion"/>
  </si>
  <si>
    <t>Rosco Lens Fluid</t>
    <phoneticPr fontId="1" type="noConversion"/>
  </si>
  <si>
    <t>Calotherm 'Calocloth' (6" x 8")</t>
    <phoneticPr fontId="1" type="noConversion"/>
  </si>
  <si>
    <t>Selvyt Cloth (type A - 5" x 5")</t>
    <phoneticPr fontId="1" type="noConversion"/>
  </si>
  <si>
    <t>Selvyt Cloth (type B - 10" x 10")</t>
    <phoneticPr fontId="1" type="noConversion"/>
  </si>
  <si>
    <t>16X9 Cine Lock Quick-Release Mount</t>
    <phoneticPr fontId="1" type="noConversion"/>
  </si>
  <si>
    <t>Noga Arm - SMALL</t>
    <phoneticPr fontId="1" type="noConversion"/>
  </si>
  <si>
    <t>3/8" Screw, flat thread</t>
    <phoneticPr fontId="1" type="noConversion"/>
  </si>
  <si>
    <t>3M Dual-Lock (per yard)</t>
    <phoneticPr fontId="1" type="noConversion"/>
  </si>
  <si>
    <t>Baby Wipes (pack of 24)</t>
    <phoneticPr fontId="1" type="noConversion"/>
  </si>
  <si>
    <t>Anti-Static Monitor Wipes (tub of 100)</t>
    <phoneticPr fontId="1" type="noConversion"/>
  </si>
  <si>
    <t>White Tac</t>
    <phoneticPr fontId="1" type="noConversion"/>
  </si>
  <si>
    <t>12" Sausage Marker - RED</t>
    <phoneticPr fontId="1" type="noConversion"/>
  </si>
  <si>
    <t>12" Sausage Marker - WHITE</t>
    <phoneticPr fontId="1" type="noConversion"/>
  </si>
  <si>
    <t>12" Sausage Marker - BLUE</t>
    <phoneticPr fontId="1" type="noConversion"/>
  </si>
  <si>
    <t>12" Sausage Marker - YELLOW</t>
    <phoneticPr fontId="1" type="noConversion"/>
  </si>
  <si>
    <t>12" Sausage Marker - FLUORO ORANGE</t>
    <phoneticPr fontId="1" type="noConversion"/>
  </si>
  <si>
    <t>12" Sausage Marker - FLUORO GREEN</t>
    <phoneticPr fontId="1" type="noConversion"/>
  </si>
  <si>
    <t>12" Sausage Marker - DARK GREEN</t>
    <phoneticPr fontId="1" type="noConversion"/>
  </si>
  <si>
    <t>12" PVC Sausage Marker - SPECIFY CLR</t>
    <phoneticPr fontId="1" type="noConversion"/>
  </si>
  <si>
    <t>12" Dayglo Sausage Marker</t>
    <phoneticPr fontId="1" type="noConversion"/>
  </si>
  <si>
    <t>"T" Sausage Marker</t>
    <phoneticPr fontId="1" type="noConversion"/>
  </si>
  <si>
    <t>"T" Sausage Marker (Dayglo)</t>
    <phoneticPr fontId="1" type="noConversion"/>
  </si>
  <si>
    <t>Aluminium Tin for Camera Report Sheets</t>
    <phoneticPr fontId="1" type="noConversion"/>
  </si>
  <si>
    <t>1.7L Ceylon Kettle</t>
    <phoneticPr fontId="1" type="noConversion"/>
  </si>
  <si>
    <t>Delonghi HTE332-3 Fan Air Blower</t>
    <phoneticPr fontId="1" type="noConversion"/>
  </si>
  <si>
    <t>Camera Wedges</t>
    <phoneticPr fontId="1" type="noConversion"/>
  </si>
  <si>
    <t>Golf Tees (pack)</t>
    <phoneticPr fontId="1" type="noConversion"/>
  </si>
  <si>
    <t>FLUORESCENT YELLOW (Console)</t>
    <phoneticPr fontId="1" type="noConversion"/>
  </si>
  <si>
    <t>TOTAL FOR CAMERA TAPES</t>
    <phoneticPr fontId="1" type="noConversion"/>
  </si>
  <si>
    <t xml:space="preserve">MARKERS - PERMANENT </t>
    <phoneticPr fontId="1" type="noConversion"/>
  </si>
  <si>
    <t>GREASE PENCILS &amp; CRAYONS</t>
    <phoneticPr fontId="1" type="noConversion"/>
  </si>
  <si>
    <t>Fine-point Sharpie - BLACK</t>
    <phoneticPr fontId="1" type="noConversion"/>
  </si>
  <si>
    <t>Stabilo China Marker - WHITE</t>
    <phoneticPr fontId="1" type="noConversion"/>
  </si>
  <si>
    <t>Multi-Filters Pouch - 4" x 5.65" (PV)</t>
    <phoneticPr fontId="1" type="noConversion"/>
  </si>
  <si>
    <t>Releasable Cable Tie - 300mm (each)</t>
    <phoneticPr fontId="1" type="noConversion"/>
  </si>
  <si>
    <t>Rip-tie Velcro "One Wrap" (per metre)</t>
    <phoneticPr fontId="1" type="noConversion"/>
  </si>
  <si>
    <t>Bongo Ties (pack of 10)</t>
    <phoneticPr fontId="1" type="noConversion"/>
  </si>
  <si>
    <t>Jumbo Rubber Bands (pack)</t>
    <phoneticPr fontId="1" type="noConversion"/>
  </si>
  <si>
    <t>1" Velcro Hook &amp; Loop - WHITE (/metre)</t>
    <phoneticPr fontId="1" type="noConversion"/>
  </si>
  <si>
    <t>Engraved Slate - Jumbo</t>
    <phoneticPr fontId="1" type="noConversion"/>
  </si>
  <si>
    <t>DigiSlate Plate - Printed</t>
    <phoneticPr fontId="1" type="noConversion"/>
  </si>
  <si>
    <t>Additional - colour engraving (each)</t>
    <phoneticPr fontId="1" type="noConversion"/>
  </si>
  <si>
    <t>Additional - alternative fonts (each)</t>
    <phoneticPr fontId="1" type="noConversion"/>
  </si>
  <si>
    <t>PRICE</t>
    <phoneticPr fontId="1" type="noConversion"/>
  </si>
  <si>
    <t>Sticks - B&amp;W Wooden, MEDIUM</t>
    <phoneticPr fontId="1" type="noConversion"/>
  </si>
  <si>
    <t>Sticks - B&amp;W Wooden, SMALL</t>
    <phoneticPr fontId="1" type="noConversion"/>
  </si>
  <si>
    <t>Sticks - B&amp;W Resin, MEDIUM</t>
    <phoneticPr fontId="1" type="noConversion"/>
  </si>
  <si>
    <t>Sticks - B&amp;W Resin, SMALL</t>
    <phoneticPr fontId="1" type="noConversion"/>
  </si>
  <si>
    <t>Sticks - B&amp;W Hardwood, MEDIUM</t>
    <phoneticPr fontId="1" type="noConversion"/>
  </si>
  <si>
    <t>Sticks - COLOUR Hardwood, MEDIUM</t>
    <phoneticPr fontId="1" type="noConversion"/>
  </si>
  <si>
    <t>"Comedy Sticks" - B&amp;W Wooden, 4ft</t>
    <phoneticPr fontId="1" type="noConversion"/>
  </si>
  <si>
    <t>Stanley Blade Holder</t>
    <phoneticPr fontId="1" type="noConversion"/>
  </si>
  <si>
    <t>Replacement Stanley Blades</t>
    <phoneticPr fontId="1" type="noConversion"/>
  </si>
  <si>
    <t>Wire Brush</t>
    <phoneticPr fontId="1" type="noConversion"/>
  </si>
  <si>
    <t>Pentel N60 (chisel tip) - BLUE</t>
    <phoneticPr fontId="1" type="noConversion"/>
  </si>
  <si>
    <t>Pentel N60 (chisel tip) - GREEN</t>
    <phoneticPr fontId="1" type="noConversion"/>
  </si>
  <si>
    <t>Liquid Chalk Pen - WHITE</t>
    <phoneticPr fontId="1" type="noConversion"/>
  </si>
  <si>
    <t>Staedtler Lumocolor - RED</t>
    <phoneticPr fontId="1" type="noConversion"/>
  </si>
  <si>
    <t>Really Useful Box 64L - CLEAR</t>
    <phoneticPr fontId="1" type="noConversion"/>
  </si>
  <si>
    <t>Really Useful Box 84L - CLEAR</t>
    <phoneticPr fontId="1" type="noConversion"/>
  </si>
  <si>
    <t>PELI TSA Cable Lock</t>
    <phoneticPr fontId="1" type="noConversion"/>
  </si>
  <si>
    <t>TOTAL FOR SPIGOTS &amp; MOUNTS</t>
    <phoneticPr fontId="1" type="noConversion"/>
  </si>
  <si>
    <t>TOTAL FOR PELI CASES, FLOOR BAGS &amp; POUCHES</t>
    <phoneticPr fontId="1" type="noConversion"/>
  </si>
  <si>
    <t>MISCELLANEOUS</t>
    <phoneticPr fontId="1" type="noConversion"/>
  </si>
  <si>
    <t>QU</t>
    <phoneticPr fontId="1" type="noConversion"/>
  </si>
  <si>
    <t>DESCRIPTION</t>
    <phoneticPr fontId="1" type="noConversion"/>
  </si>
  <si>
    <t>PRICE</t>
    <phoneticPr fontId="1" type="noConversion"/>
  </si>
  <si>
    <t>Harrison Changing Bag</t>
    <phoneticPr fontId="1" type="noConversion"/>
  </si>
  <si>
    <t>Harrison Changing Tent - S / 16mm</t>
    <phoneticPr fontId="1" type="noConversion"/>
  </si>
  <si>
    <t>Harrison Changing Tent - M / 35mm</t>
    <phoneticPr fontId="1" type="noConversion"/>
  </si>
  <si>
    <t>Harrison Changing Tent - L / 65mm</t>
    <phoneticPr fontId="1" type="noConversion"/>
  </si>
  <si>
    <t>Harrison Standby Bag / Camera Cover</t>
    <phoneticPr fontId="1" type="noConversion"/>
  </si>
  <si>
    <t>Space Blanket - SILVER/RED</t>
    <phoneticPr fontId="1" type="noConversion"/>
  </si>
  <si>
    <t>Space Blanket - SILVER/BLUE</t>
    <phoneticPr fontId="1" type="noConversion"/>
  </si>
  <si>
    <t>Panavision Battery Bag</t>
    <phoneticPr fontId="1" type="noConversion"/>
  </si>
  <si>
    <t>Reversible Film Mag Cover - 400ft</t>
    <phoneticPr fontId="1" type="noConversion"/>
  </si>
  <si>
    <t>PENS, CHALK &amp; OFFICE SUPPLIES</t>
    <phoneticPr fontId="1" type="noConversion"/>
  </si>
  <si>
    <t>ARTS &amp; CRAFTS, P-TOUCH LABEL TAPES</t>
    <phoneticPr fontId="1" type="noConversion"/>
  </si>
  <si>
    <t>CLAPPERBOARDS / SLATES</t>
    <phoneticPr fontId="1" type="noConversion"/>
  </si>
  <si>
    <t>A4 Camera Reports - CONTINUATION</t>
    <phoneticPr fontId="1" type="noConversion"/>
  </si>
  <si>
    <t>Daily Film Inventory Sheets</t>
    <phoneticPr fontId="1" type="noConversion"/>
  </si>
  <si>
    <t>Pencil Sharpener</t>
    <phoneticPr fontId="1" type="noConversion"/>
  </si>
  <si>
    <t>HB Pencil</t>
    <phoneticPr fontId="1" type="noConversion"/>
  </si>
  <si>
    <t>Triplicate Book - SMALL</t>
    <phoneticPr fontId="1" type="noConversion"/>
  </si>
  <si>
    <t>Box File</t>
    <phoneticPr fontId="1" type="noConversion"/>
  </si>
  <si>
    <t>A4 Lever-Arch Ringbinder</t>
    <phoneticPr fontId="1" type="noConversion"/>
  </si>
  <si>
    <t>A4 Plastic Wallets (each)</t>
    <phoneticPr fontId="1" type="noConversion"/>
  </si>
  <si>
    <t>A4 Black 'n' Red Lined Notepad</t>
    <phoneticPr fontId="1" type="noConversion"/>
  </si>
  <si>
    <t>Staedtler Maxiflo - BLACK, CHISEL-TIP</t>
    <phoneticPr fontId="1" type="noConversion"/>
  </si>
  <si>
    <t>Staedtler Maxiflo - BLACK, BULLET-TIP</t>
    <phoneticPr fontId="1" type="noConversion"/>
  </si>
  <si>
    <t>Staedtler Lumocolor - BLACK</t>
    <phoneticPr fontId="1" type="noConversion"/>
  </si>
  <si>
    <t>Ballpoint / biro - GREEN</t>
    <phoneticPr fontId="1" type="noConversion"/>
  </si>
  <si>
    <t>Eraser for dry-wipe markers</t>
    <phoneticPr fontId="1" type="noConversion"/>
  </si>
  <si>
    <t>Ballpoint / biro - BLACK</t>
    <phoneticPr fontId="1" type="noConversion"/>
  </si>
  <si>
    <t>Ballpoint / biro - RED</t>
    <phoneticPr fontId="1" type="noConversion"/>
  </si>
  <si>
    <t>Ballpoint / biro - BLUE</t>
    <phoneticPr fontId="1" type="noConversion"/>
  </si>
  <si>
    <t>School Chalk - COLOURS (pack)</t>
    <phoneticPr fontId="1" type="noConversion"/>
  </si>
  <si>
    <t>Railroad Chalk - COLOURS (mix tub)</t>
    <phoneticPr fontId="1" type="noConversion"/>
  </si>
  <si>
    <t>Liquid Chalk Pen - BLUE</t>
    <phoneticPr fontId="1" type="noConversion"/>
  </si>
  <si>
    <t>Leather Chamois Cloth - LARGE</t>
    <phoneticPr fontId="1" type="noConversion"/>
  </si>
  <si>
    <t>Huma Lens Pen</t>
    <phoneticPr fontId="1" type="noConversion"/>
  </si>
  <si>
    <t>Hurricane Air Blower</t>
    <phoneticPr fontId="1" type="noConversion"/>
  </si>
  <si>
    <t>Cotton Buds / Q-Tips (pack of 200)</t>
    <phoneticPr fontId="1" type="noConversion"/>
  </si>
  <si>
    <t>Noga Arm - MEDIUM</t>
    <phoneticPr fontId="1" type="noConversion"/>
  </si>
  <si>
    <t>Romford Baker Quick-Release Plate</t>
    <phoneticPr fontId="1" type="noConversion"/>
  </si>
  <si>
    <t>Really Useful Box 5L - CLEAR</t>
    <phoneticPr fontId="1" type="noConversion"/>
  </si>
  <si>
    <t>3M Alcohol Wipes (box of 100)</t>
    <phoneticPr fontId="1" type="noConversion"/>
  </si>
  <si>
    <t>1" Snot Tape / Toffee Tape (20m roll)</t>
    <phoneticPr fontId="1" type="noConversion"/>
  </si>
  <si>
    <t>2" Paintbrush</t>
    <phoneticPr fontId="1" type="noConversion"/>
  </si>
  <si>
    <t>Calotherm Lens Spray</t>
    <phoneticPr fontId="1" type="noConversion"/>
  </si>
  <si>
    <t>TF-90 Cleaning Solvent</t>
    <phoneticPr fontId="1" type="noConversion"/>
  </si>
  <si>
    <t>Lens Tissues (pad of 100)</t>
    <phoneticPr fontId="1" type="noConversion"/>
  </si>
  <si>
    <t>Lighter Fluid, 133ml</t>
    <phoneticPr fontId="1" type="noConversion"/>
  </si>
  <si>
    <t>Selvyt Cloth (type E - 14" x 14")</t>
    <phoneticPr fontId="1" type="noConversion"/>
  </si>
  <si>
    <t>6" Cotton Buds (pack of 200)</t>
    <phoneticPr fontId="1" type="noConversion"/>
  </si>
  <si>
    <t>Chalk Spray - WHITE</t>
    <phoneticPr fontId="1" type="noConversion"/>
  </si>
  <si>
    <t>TOTAL FOR VECRO, CABLE TIES &amp; ADHESIVES</t>
    <phoneticPr fontId="1" type="noConversion"/>
  </si>
  <si>
    <t>TOTAL FOR AERSOLS &amp; SPRAYS</t>
    <phoneticPr fontId="1" type="noConversion"/>
  </si>
  <si>
    <t>FILM CONSUMABLES (CANS, CORES, BAGS)</t>
    <phoneticPr fontId="1" type="noConversion"/>
  </si>
  <si>
    <t>BNC HD crimp plug ends</t>
    <phoneticPr fontId="1" type="noConversion"/>
  </si>
  <si>
    <t>35mm Film Can - 1000ft</t>
    <phoneticPr fontId="1" type="noConversion"/>
  </si>
  <si>
    <t>BNC Connector - RIGHT ANGLE</t>
    <phoneticPr fontId="1" type="noConversion"/>
  </si>
  <si>
    <t>BNC Connector - "T" PIECE</t>
    <phoneticPr fontId="1" type="noConversion"/>
  </si>
  <si>
    <t>Lightproof Black Bag - LARGE / 1000ft</t>
    <phoneticPr fontId="1" type="noConversion"/>
  </si>
  <si>
    <t>ARRI Loader's Pouch - LARGE</t>
    <phoneticPr fontId="1" type="noConversion"/>
  </si>
  <si>
    <t>Conterra Chest Pouch - SMALL</t>
    <phoneticPr fontId="1" type="noConversion"/>
  </si>
  <si>
    <t>Conterra Chest Pouch - LARGE</t>
    <phoneticPr fontId="1" type="noConversion"/>
  </si>
  <si>
    <t>CR-2025 Button Cell 3V (each)</t>
    <phoneticPr fontId="1" type="noConversion"/>
  </si>
  <si>
    <t>Releasable Cable Tie - 200mm (each)</t>
    <phoneticPr fontId="1" type="noConversion"/>
  </si>
  <si>
    <t>FLUORESCENT GREEN  (Console)</t>
    <phoneticPr fontId="1" type="noConversion"/>
  </si>
  <si>
    <t>FLUORESCENT ORANGE  (Console)</t>
    <phoneticPr fontId="1" type="noConversion"/>
  </si>
  <si>
    <t>TOTAL MINUS DISCOUNT</t>
    <phoneticPr fontId="1" type="noConversion"/>
  </si>
  <si>
    <t>1" WHITE</t>
    <phoneticPr fontId="1" type="noConversion"/>
  </si>
  <si>
    <t>1" BLACK</t>
    <phoneticPr fontId="1" type="noConversion"/>
  </si>
  <si>
    <t>1" RED</t>
    <phoneticPr fontId="1" type="noConversion"/>
  </si>
  <si>
    <t>1" BLUE</t>
    <phoneticPr fontId="1" type="noConversion"/>
  </si>
  <si>
    <t>1" YELLOW</t>
    <phoneticPr fontId="1" type="noConversion"/>
  </si>
  <si>
    <t>1" DARK GREEN</t>
    <phoneticPr fontId="1" type="noConversion"/>
  </si>
  <si>
    <t>1" ORANGE</t>
    <phoneticPr fontId="1" type="noConversion"/>
  </si>
  <si>
    <t>1" PURPLE</t>
    <phoneticPr fontId="1" type="noConversion"/>
  </si>
  <si>
    <t>1" FLUORESCENT PINK</t>
    <phoneticPr fontId="1" type="noConversion"/>
  </si>
  <si>
    <t>1" FLUORESCENT GREEN</t>
    <phoneticPr fontId="1" type="noConversion"/>
  </si>
  <si>
    <t>1" FLUORESCENT ORANGE</t>
    <phoneticPr fontId="1" type="noConversion"/>
  </si>
  <si>
    <t>HAND TOOLS</t>
    <phoneticPr fontId="1" type="noConversion"/>
  </si>
  <si>
    <t>SPIGOTS &amp; MOUNTS</t>
    <phoneticPr fontId="1" type="noConversion"/>
  </si>
  <si>
    <t>STORAGE BOXES &amp; OTHER (MISCELLANEOUS)</t>
    <phoneticPr fontId="1" type="noConversion"/>
  </si>
  <si>
    <t>GRAND TOTAL</t>
    <phoneticPr fontId="1" type="noConversion"/>
  </si>
  <si>
    <t>DISCOUNT AMOUNT</t>
    <phoneticPr fontId="1" type="noConversion"/>
  </si>
  <si>
    <t>PAPER TAPE</t>
    <phoneticPr fontId="1" type="noConversion"/>
  </si>
  <si>
    <t>1" WHITE  (Scapa)</t>
    <phoneticPr fontId="1" type="noConversion"/>
  </si>
  <si>
    <t>Bluestar, Small Oval - YELLOW</t>
    <phoneticPr fontId="1" type="noConversion"/>
  </si>
  <si>
    <t>Bluestar, Small Oval - BLUE</t>
    <phoneticPr fontId="1" type="noConversion"/>
  </si>
  <si>
    <t>Bluestar, Small Oval - RED</t>
    <phoneticPr fontId="1" type="noConversion"/>
  </si>
  <si>
    <t>Chamois - Small Circle (PV / RED)</t>
    <phoneticPr fontId="1" type="noConversion"/>
  </si>
  <si>
    <t>Chamois - Large Circle (Betacam)</t>
    <phoneticPr fontId="1" type="noConversion"/>
  </si>
  <si>
    <t>Chamois - Small Oval (ARRI)</t>
    <phoneticPr fontId="1" type="noConversion"/>
  </si>
  <si>
    <t>TOTAL FOR COLOUR &amp; FOCUS CHARTS</t>
    <phoneticPr fontId="1" type="noConversion"/>
  </si>
  <si>
    <t>TOTAL FOR VIDEO CABLES &amp; CONNECTORS</t>
    <phoneticPr fontId="1" type="noConversion"/>
  </si>
  <si>
    <t>Liquid Chalk Pen - RED</t>
    <phoneticPr fontId="1" type="noConversion"/>
  </si>
  <si>
    <t>Staedtler Lumocolor - BLUE</t>
    <phoneticPr fontId="1" type="noConversion"/>
  </si>
  <si>
    <t>Staedtler Lumocolor - GREEN</t>
    <phoneticPr fontId="1" type="noConversion"/>
  </si>
  <si>
    <t>MARKERS - NON-PERMANENT</t>
    <phoneticPr fontId="1" type="noConversion"/>
  </si>
  <si>
    <t>OFFICE SUPPLIES</t>
    <phoneticPr fontId="1" type="noConversion"/>
  </si>
  <si>
    <t>Envelopes - WHITE, A5 (pack)</t>
    <phoneticPr fontId="1" type="noConversion"/>
  </si>
  <si>
    <t>TOTAL FOR PENS, CHALK &amp; OFFICE SUPPLIES</t>
    <phoneticPr fontId="1" type="noConversion"/>
  </si>
  <si>
    <t>ARTS &amp; CRAFT</t>
    <phoneticPr fontId="1" type="noConversion"/>
  </si>
  <si>
    <t>SLATES</t>
    <phoneticPr fontId="1" type="noConversion"/>
  </si>
  <si>
    <t>12.5mm Letraset - NUMBERS (0-9)</t>
    <phoneticPr fontId="1" type="noConversion"/>
  </si>
  <si>
    <t>12.5mm Letraset - LETTERS (A-Z)</t>
    <phoneticPr fontId="1" type="noConversion"/>
  </si>
  <si>
    <t>Engraved Slate - Small</t>
    <phoneticPr fontId="1" type="noConversion"/>
  </si>
  <si>
    <t>20mm Letraset - NUMBERS (0-9)</t>
    <phoneticPr fontId="1" type="noConversion"/>
  </si>
  <si>
    <t>20mm Letraset - LETTERS (A-Z)</t>
    <phoneticPr fontId="1" type="noConversion"/>
  </si>
  <si>
    <t>DigiSlate Plate - Engraved</t>
    <phoneticPr fontId="1" type="noConversion"/>
  </si>
  <si>
    <t>Letraset Custom Lettering (A-Z)</t>
    <phoneticPr fontId="1" type="noConversion"/>
  </si>
  <si>
    <t>Coloured Dots - MIXED PACK</t>
    <phoneticPr fontId="1" type="noConversion"/>
  </si>
  <si>
    <t>Fablon x1 metre - CLEAR</t>
    <phoneticPr fontId="1" type="noConversion"/>
  </si>
  <si>
    <t>Art Card</t>
    <phoneticPr fontId="1" type="noConversion"/>
  </si>
  <si>
    <t>Reversible Film Mag Cover - 1000ft</t>
    <phoneticPr fontId="1" type="noConversion"/>
  </si>
  <si>
    <t>A4 Camera Reports - DIGITAL</t>
    <phoneticPr fontId="1" type="noConversion"/>
  </si>
  <si>
    <t>A4 Camera Reports - FILM/NEGATIVE</t>
    <phoneticPr fontId="1" type="noConversion"/>
  </si>
  <si>
    <t>Highlighter pens (each), specify colour:</t>
    <phoneticPr fontId="1" type="noConversion"/>
  </si>
  <si>
    <t>YELLOW/PINK/GREEN/ORANGE/BLUE</t>
    <phoneticPr fontId="1" type="noConversion"/>
  </si>
  <si>
    <t>Pencil Eraser</t>
    <phoneticPr fontId="1" type="noConversion"/>
  </si>
  <si>
    <t>1" BROWN  (Scapa)</t>
    <phoneticPr fontId="1" type="noConversion"/>
  </si>
  <si>
    <t>1" GREY  (Scapa)</t>
    <phoneticPr fontId="1" type="noConversion"/>
  </si>
  <si>
    <t>1" FLUORESCENT PINK  (ProGaff)</t>
    <phoneticPr fontId="1" type="noConversion"/>
  </si>
  <si>
    <t>1" FLUORESCENT ORANGE  (ProGaff)</t>
    <phoneticPr fontId="1" type="noConversion"/>
  </si>
  <si>
    <t>1" FLUORESCENT YELLOW  (ProGaff)</t>
    <phoneticPr fontId="1" type="noConversion"/>
  </si>
  <si>
    <t>2" WHITE  (Scapa)</t>
    <phoneticPr fontId="1" type="noConversion"/>
  </si>
  <si>
    <t>DESCRIPTION</t>
    <phoneticPr fontId="1" type="noConversion"/>
  </si>
  <si>
    <t>PRODUCTION TITLE:</t>
    <phoneticPr fontId="1" type="noConversion"/>
  </si>
  <si>
    <t>DELIVERY DETAILS:</t>
    <phoneticPr fontId="1" type="noConversion"/>
  </si>
  <si>
    <t>CAMERA TAPES</t>
    <phoneticPr fontId="1" type="noConversion"/>
  </si>
  <si>
    <t>BATTERIES</t>
    <phoneticPr fontId="1" type="noConversion"/>
  </si>
  <si>
    <t>WET-WEATHER PROTECTION &amp; CLEANING</t>
    <phoneticPr fontId="1" type="noConversion"/>
  </si>
  <si>
    <t>AEROSOLS &amp; SPRAYS</t>
    <phoneticPr fontId="1" type="noConversion"/>
  </si>
  <si>
    <t>EYEPIECE COVERS (TBAs)</t>
    <phoneticPr fontId="1" type="noConversion"/>
  </si>
  <si>
    <t>Liquid Chalk Pen - YELLOW</t>
    <phoneticPr fontId="1" type="noConversion"/>
  </si>
  <si>
    <t>PVC Electrical Insulation - YELLOW</t>
    <phoneticPr fontId="1" type="noConversion"/>
  </si>
  <si>
    <t>PVC Electrical Insulation - GREEN</t>
    <phoneticPr fontId="1" type="noConversion"/>
  </si>
  <si>
    <t>Double-tip Sharpie - RED</t>
    <phoneticPr fontId="1" type="noConversion"/>
  </si>
  <si>
    <t>Double-tip Sharpie - GREEN</t>
    <phoneticPr fontId="1" type="noConversion"/>
  </si>
  <si>
    <t>Pentel N50 (bullet tip) - BLACK</t>
    <phoneticPr fontId="1" type="noConversion"/>
  </si>
  <si>
    <t>Pentel N60 (chisel tip) - RED</t>
    <phoneticPr fontId="1" type="noConversion"/>
  </si>
  <si>
    <t>2" WHITE</t>
    <phoneticPr fontId="1" type="noConversion"/>
  </si>
  <si>
    <t>2" BLACK</t>
    <phoneticPr fontId="1" type="noConversion"/>
  </si>
  <si>
    <t>Panaclear Lens Spray, 100ml</t>
    <phoneticPr fontId="1" type="noConversion"/>
  </si>
  <si>
    <t>Really Useful Box 9L - CLEAR</t>
    <phoneticPr fontId="1" type="noConversion"/>
  </si>
  <si>
    <t>Really Useful Box 12L - CLEAR</t>
    <phoneticPr fontId="1" type="noConversion"/>
  </si>
  <si>
    <t>Really Useful Box 35L XL - CLEAR</t>
    <phoneticPr fontId="1" type="noConversion"/>
  </si>
  <si>
    <t>Really Useful Box 42L - CLEAR</t>
    <phoneticPr fontId="1" type="noConversion"/>
  </si>
  <si>
    <t>Really Useful Box 18L - CLEAR</t>
    <phoneticPr fontId="1" type="noConversion"/>
  </si>
  <si>
    <t>PELI 1050 - BLACK/CLEAR</t>
    <phoneticPr fontId="1" type="noConversion"/>
  </si>
  <si>
    <t>PELI 1030 - BLACK/CLEAR</t>
    <phoneticPr fontId="1" type="noConversion"/>
  </si>
  <si>
    <t>PELI 1015 - BLACK/CLEAR</t>
    <phoneticPr fontId="1" type="noConversion"/>
  </si>
  <si>
    <t>1/4" to 3/8" Brass Adapter (MF088)</t>
    <phoneticPr fontId="1" type="noConversion"/>
  </si>
  <si>
    <t>3/8" to 1/4" Thread Adapter (bag of 10)</t>
    <phoneticPr fontId="1" type="noConversion"/>
  </si>
  <si>
    <t>3/8" to 1/4" Brass Adapter (MF015)</t>
    <phoneticPr fontId="1" type="noConversion"/>
  </si>
  <si>
    <t>PELI 1010 - BLACK/CLEAR</t>
    <phoneticPr fontId="1" type="noConversion"/>
  </si>
  <si>
    <t>PELI 1560  (22" x 18" x 10") - BLACK</t>
    <phoneticPr fontId="1" type="noConversion"/>
  </si>
  <si>
    <t>PELI 1600  (24" x 20" x 9") - BLACK</t>
    <phoneticPr fontId="1" type="noConversion"/>
  </si>
  <si>
    <t>PELI 1060 - BLACK/CLEAR</t>
    <phoneticPr fontId="1" type="noConversion"/>
  </si>
  <si>
    <t>Visible Dust Sensor Fluid</t>
    <phoneticPr fontId="1" type="noConversion"/>
  </si>
  <si>
    <t>Eclipse Sensor Fluid</t>
    <phoneticPr fontId="1" type="noConversion"/>
  </si>
  <si>
    <t>Orangewood Sticks (each)</t>
    <phoneticPr fontId="1" type="noConversion"/>
  </si>
  <si>
    <t>Lumagny Gatechecker</t>
    <phoneticPr fontId="1" type="noConversion"/>
  </si>
  <si>
    <t>ARRI Loader's Pouch - SMALL</t>
    <phoneticPr fontId="1" type="noConversion"/>
  </si>
  <si>
    <t>9v Cell, Alkaline (each)</t>
    <phoneticPr fontId="1" type="noConversion"/>
  </si>
  <si>
    <t>CR-123 Lithium 3V (each)</t>
    <phoneticPr fontId="1" type="noConversion"/>
  </si>
  <si>
    <t>BLUE  (Console)</t>
    <phoneticPr fontId="1" type="noConversion"/>
  </si>
  <si>
    <t>YELLOW  (Console)</t>
    <phoneticPr fontId="1" type="noConversion"/>
  </si>
  <si>
    <t>GREEN  (Console)</t>
    <phoneticPr fontId="1" type="noConversion"/>
  </si>
  <si>
    <t>ORANGE  (Console)</t>
    <phoneticPr fontId="1" type="noConversion"/>
  </si>
  <si>
    <t>FLUORESCENT PINK  (Console)</t>
    <phoneticPr fontId="1" type="noConversion"/>
  </si>
  <si>
    <t>2" All-Weather tape</t>
    <phoneticPr fontId="1" type="noConversion"/>
  </si>
  <si>
    <t>2" Double-sided Adhesive tape</t>
    <phoneticPr fontId="1" type="noConversion"/>
  </si>
  <si>
    <t>2" Permacel MATTE BLACK - Roll</t>
    <phoneticPr fontId="1" type="noConversion"/>
  </si>
  <si>
    <t>3M Durapore tape, 25mm</t>
    <phoneticPr fontId="1" type="noConversion"/>
  </si>
  <si>
    <t>PVC Electrical Insulation - WHITE</t>
    <phoneticPr fontId="1" type="noConversion"/>
  </si>
  <si>
    <t>PVC Electrical Insulation - BLACK</t>
    <phoneticPr fontId="1" type="noConversion"/>
  </si>
  <si>
    <t>2" Film Can Label (White Cloth)</t>
    <phoneticPr fontId="1" type="noConversion"/>
  </si>
  <si>
    <t>1" 'DO NOT X-RAY' tape</t>
    <phoneticPr fontId="1" type="noConversion"/>
  </si>
  <si>
    <t>1" 'WARNING EXPOSED FILM' tape</t>
    <phoneticPr fontId="1" type="noConversion"/>
  </si>
  <si>
    <t>PVC Electrical Insulation - EARTH</t>
    <phoneticPr fontId="1" type="noConversion"/>
  </si>
  <si>
    <t>PVC Electrical Insulation - RED</t>
    <phoneticPr fontId="1" type="noConversion"/>
  </si>
  <si>
    <t>PVC Electrical Insulation - BLUE</t>
    <phoneticPr fontId="1" type="noConversion"/>
  </si>
  <si>
    <t>2" BLACK  (Scapa)</t>
    <phoneticPr fontId="1" type="noConversion"/>
  </si>
  <si>
    <t>2" FLUORESCENT PINK  (ProGaff)</t>
    <phoneticPr fontId="1" type="noConversion"/>
  </si>
  <si>
    <t>2" FLUORESCENT GREEN  (ProGaff)</t>
    <phoneticPr fontId="1" type="noConversion"/>
  </si>
  <si>
    <t>2" FLUORESCENT ORANGE  (ProGaff)</t>
    <phoneticPr fontId="1" type="noConversion"/>
  </si>
  <si>
    <t>2" FLUORESCENT YELLOW  (ProGaff)</t>
    <phoneticPr fontId="1" type="noConversion"/>
  </si>
  <si>
    <t>2" ChromaKey - BLUE</t>
    <phoneticPr fontId="1" type="noConversion"/>
  </si>
  <si>
    <t>2" ChomaKey - GREEN</t>
    <phoneticPr fontId="1" type="noConversion"/>
  </si>
  <si>
    <t>BLACK  (Console)</t>
    <phoneticPr fontId="1" type="noConversion"/>
  </si>
  <si>
    <t>RED  (Console)</t>
    <phoneticPr fontId="1" type="noConversion"/>
  </si>
  <si>
    <t>Arctic Butterfly Brush 724</t>
    <phoneticPr fontId="1" type="noConversion"/>
  </si>
  <si>
    <t>Replacement Head for ABB 724</t>
    <phoneticPr fontId="1" type="noConversion"/>
  </si>
  <si>
    <t>Visible Dust Sensor Swabs (pack of 16)</t>
    <phoneticPr fontId="1" type="noConversion"/>
  </si>
  <si>
    <t>Visible Dust Sensor Brush, 8mm</t>
    <phoneticPr fontId="1" type="noConversion"/>
  </si>
  <si>
    <t>VIDEO CABLES &amp; CONNECTORS</t>
    <phoneticPr fontId="1" type="noConversion"/>
  </si>
  <si>
    <t>BNC Cable - specify length</t>
    <phoneticPr fontId="1" type="noConversion"/>
  </si>
  <si>
    <t>BNC Crimping Tool</t>
    <phoneticPr fontId="1" type="noConversion"/>
  </si>
  <si>
    <t>BNC Tester</t>
    <phoneticPr fontId="1" type="noConversion"/>
  </si>
  <si>
    <t>BNC Connector - BARREL</t>
    <phoneticPr fontId="1" type="noConversion"/>
  </si>
  <si>
    <t>BNC Connector - "Y" PIECE / GOALPOST</t>
    <phoneticPr fontId="1" type="noConversion"/>
  </si>
  <si>
    <t>BNC (female) to RCA (male) Adapter</t>
    <phoneticPr fontId="1" type="noConversion"/>
  </si>
  <si>
    <t>HDMI to Micro-HDMI Cable</t>
    <phoneticPr fontId="1" type="noConversion"/>
  </si>
  <si>
    <t>USB 3.0 Cable</t>
    <phoneticPr fontId="1" type="noConversion"/>
  </si>
  <si>
    <t>13A UK Mains Plug End</t>
    <phoneticPr fontId="1" type="noConversion"/>
  </si>
  <si>
    <t>13A UK Mains 4-Way Extension</t>
    <phoneticPr fontId="1" type="noConversion"/>
  </si>
  <si>
    <t>UK Mains Power Fuse - 5 Amp</t>
    <phoneticPr fontId="1" type="noConversion"/>
  </si>
  <si>
    <t>UK Mains Power Fuse - 13 Amp</t>
    <phoneticPr fontId="1" type="noConversion"/>
  </si>
  <si>
    <t>COLOUR &amp; FOCUS CHARTS</t>
    <phoneticPr fontId="1" type="noConversion"/>
  </si>
  <si>
    <t>Kodak 18&amp; Grey Card</t>
    <phoneticPr fontId="1" type="noConversion"/>
  </si>
  <si>
    <t>Kodak Grey Scale Chart</t>
    <phoneticPr fontId="1" type="noConversion"/>
  </si>
  <si>
    <t>"DEVELOP NORMAL" Labels</t>
    <phoneticPr fontId="1" type="noConversion"/>
  </si>
  <si>
    <t>"DO NOT X-RAY" Labels</t>
    <phoneticPr fontId="1" type="noConversion"/>
  </si>
  <si>
    <t>Policeman's Notepad</t>
    <phoneticPr fontId="1" type="noConversion"/>
  </si>
  <si>
    <t>Chamois - Large Oval (Video)</t>
    <phoneticPr fontId="1" type="noConversion"/>
  </si>
  <si>
    <t>D-Type Cell, Alkaline (each)</t>
    <phoneticPr fontId="1" type="noConversion"/>
  </si>
  <si>
    <t>12mm Black on Clear (TZ-131)</t>
    <phoneticPr fontId="1" type="noConversion"/>
  </si>
  <si>
    <t>12mm Black on White (TZ-231)</t>
    <phoneticPr fontId="1" type="noConversion"/>
  </si>
  <si>
    <t>12mm White on Black (TZ-335)</t>
    <phoneticPr fontId="1" type="noConversion"/>
  </si>
  <si>
    <t>18mm Black on White (TZ-241)</t>
    <phoneticPr fontId="1" type="noConversion"/>
  </si>
  <si>
    <t>18mm Black on Red (TZ-441)</t>
    <phoneticPr fontId="1" type="noConversion"/>
  </si>
  <si>
    <t>18mm Black on Green (TZ-741)</t>
    <phoneticPr fontId="1" type="noConversion"/>
  </si>
  <si>
    <t>18mm Red on White (TZ-242)</t>
    <phoneticPr fontId="1" type="noConversion"/>
  </si>
  <si>
    <t>24mm Black on White (TZ-251)</t>
    <phoneticPr fontId="1" type="noConversion"/>
  </si>
  <si>
    <t>Engraved Slate - Medium / Standard</t>
    <phoneticPr fontId="1" type="noConversion"/>
  </si>
  <si>
    <t>Engraved Slate - Insert</t>
    <phoneticPr fontId="1" type="noConversion"/>
  </si>
  <si>
    <t>EYEPIECE COVERS (TBAs)</t>
    <phoneticPr fontId="1" type="noConversion"/>
  </si>
  <si>
    <t>30mm Letraset - NUMBERS (0-9)</t>
    <phoneticPr fontId="1" type="noConversion"/>
  </si>
  <si>
    <t>30mm Letraset - LETTERS (0-9)</t>
    <phoneticPr fontId="1" type="noConversion"/>
  </si>
  <si>
    <t>Coloured Dots - RED</t>
    <phoneticPr fontId="1" type="noConversion"/>
  </si>
  <si>
    <t>Coloured Dots - BLUE</t>
    <phoneticPr fontId="1" type="noConversion"/>
  </si>
  <si>
    <t>Coloured Dots - YELLOW</t>
    <phoneticPr fontId="1" type="noConversion"/>
  </si>
  <si>
    <t>Coloured Dots - GREEN</t>
    <phoneticPr fontId="1" type="noConversion"/>
  </si>
  <si>
    <t>Tippex</t>
    <phoneticPr fontId="1" type="noConversion"/>
  </si>
  <si>
    <t>12"/30cm Steel Ruler</t>
    <phoneticPr fontId="1" type="noConversion"/>
  </si>
  <si>
    <t>12"/30cm Plastic Ruler</t>
    <phoneticPr fontId="1" type="noConversion"/>
  </si>
  <si>
    <t>1" BLACK  (Scapa)</t>
    <phoneticPr fontId="1" type="noConversion"/>
  </si>
  <si>
    <t>1" RED  (Scapa)</t>
    <phoneticPr fontId="1" type="noConversion"/>
  </si>
  <si>
    <t>1" BLUE  (Scapa)</t>
    <phoneticPr fontId="1" type="noConversion"/>
  </si>
  <si>
    <t>1" YELLOW  (Scapa)</t>
    <phoneticPr fontId="1" type="noConversion"/>
  </si>
  <si>
    <t>1" DARK GREEN  (Scapa)</t>
    <phoneticPr fontId="1" type="noConversion"/>
  </si>
  <si>
    <t>1" BRIGHT RED  (Scapa)</t>
    <phoneticPr fontId="1" type="noConversion"/>
  </si>
  <si>
    <t>1" TEAL  (Scapa)</t>
    <phoneticPr fontId="1" type="noConversion"/>
  </si>
  <si>
    <t>1" PURPLE  (Scapa)</t>
    <phoneticPr fontId="1" type="noConversion"/>
  </si>
  <si>
    <t>Dust-off Canister (refill)</t>
    <phoneticPr fontId="1" type="noConversion"/>
  </si>
  <si>
    <t>Dust-off Nozzle</t>
    <phoneticPr fontId="1" type="noConversion"/>
  </si>
  <si>
    <t>AF Foamclene Cleaner, 300ml</t>
    <phoneticPr fontId="1" type="noConversion"/>
  </si>
  <si>
    <t>WD-40 Spray, 450ml</t>
    <phoneticPr fontId="1" type="noConversion"/>
  </si>
  <si>
    <t>WD-40 Silicone Spray</t>
    <phoneticPr fontId="1" type="noConversion"/>
  </si>
  <si>
    <t>Furniture Polish</t>
    <phoneticPr fontId="1" type="noConversion"/>
  </si>
  <si>
    <t>Anti-Flare Spray</t>
    <phoneticPr fontId="1" type="noConversion"/>
  </si>
  <si>
    <t>K-Line Dulling Spray (Matte)</t>
    <phoneticPr fontId="1" type="noConversion"/>
  </si>
  <si>
    <t>Baby Powder / Talc Powder</t>
    <phoneticPr fontId="1" type="noConversion"/>
  </si>
  <si>
    <t>Loctite Superglue</t>
    <phoneticPr fontId="1" type="noConversion"/>
  </si>
  <si>
    <t>Cling Film Roll</t>
    <phoneticPr fontId="1" type="noConversion"/>
  </si>
  <si>
    <t>Tarpaulin Sheet</t>
    <phoneticPr fontId="1" type="noConversion"/>
  </si>
  <si>
    <t>Poly Bag - Large (4' x 4')</t>
    <phoneticPr fontId="1" type="noConversion"/>
  </si>
  <si>
    <t>BBQ Cover for Magliner Senior</t>
    <phoneticPr fontId="1" type="noConversion"/>
  </si>
  <si>
    <t>Large Heavy Duty Umbrella</t>
    <phoneticPr fontId="1" type="noConversion"/>
  </si>
  <si>
    <t>Kimwipes - Green Box, 7102</t>
    <phoneticPr fontId="1" type="noConversion"/>
  </si>
  <si>
    <t>Kimwipes - Grey Box, 75512</t>
    <phoneticPr fontId="1" type="noConversion"/>
  </si>
  <si>
    <t>Tork Blue Roll</t>
    <phoneticPr fontId="1" type="noConversion"/>
  </si>
  <si>
    <t>Wypall Blue Roll (Brag Box)</t>
    <phoneticPr fontId="1" type="noConversion"/>
  </si>
  <si>
    <t>Wypall Heavy Duty Wet Wipes</t>
    <phoneticPr fontId="1" type="noConversion"/>
  </si>
  <si>
    <t>Bin Liners - BLACK (each)</t>
    <phoneticPr fontId="1" type="noConversion"/>
  </si>
  <si>
    <t>Loctite 222 Threadlocker</t>
    <phoneticPr fontId="1" type="noConversion"/>
  </si>
  <si>
    <t>Araldite Glue</t>
    <phoneticPr fontId="1" type="noConversion"/>
  </si>
  <si>
    <t>25mm Black Tac (15m roll)</t>
    <phoneticPr fontId="1" type="noConversion"/>
  </si>
</sst>
</file>

<file path=xl/styles.xml><?xml version="1.0" encoding="utf-8"?>
<styleSheet xmlns="http://schemas.openxmlformats.org/spreadsheetml/2006/main">
  <numFmts count="1">
    <numFmt numFmtId="164" formatCode="[$£-809]#,##0.00"/>
  </numFmts>
  <fonts count="12">
    <font>
      <sz val="10"/>
      <name val="Verdana"/>
    </font>
    <font>
      <sz val="8"/>
      <name val="Verdana"/>
    </font>
    <font>
      <sz val="10"/>
      <name val="Roboto Condensed Regular"/>
    </font>
    <font>
      <sz val="11"/>
      <name val="Roboto Condensed Regular"/>
    </font>
    <font>
      <sz val="20"/>
      <name val="Roboto Condensed Regular"/>
    </font>
    <font>
      <sz val="6"/>
      <color indexed="9"/>
      <name val="Roboto Condensed Regular"/>
    </font>
    <font>
      <sz val="11"/>
      <color indexed="9"/>
      <name val="Roboto Condensed Regular"/>
    </font>
    <font>
      <sz val="11"/>
      <color indexed="10"/>
      <name val="Roboto Condensed Regular"/>
    </font>
    <font>
      <sz val="11"/>
      <color indexed="48"/>
      <name val="Roboto Condensed Regular"/>
    </font>
    <font>
      <sz val="8"/>
      <name val="Roboto Condensed Regular"/>
    </font>
    <font>
      <sz val="30"/>
      <color indexed="9"/>
      <name val="Panavision Regular"/>
    </font>
    <font>
      <sz val="30"/>
      <name val="Panavision Regular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indexed="10"/>
        <bgColor indexed="8"/>
      </patternFill>
    </fill>
    <fill>
      <patternFill patternType="solid">
        <fgColor indexed="48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3" borderId="0" xfId="0" applyFont="1" applyFill="1"/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64" fontId="3" fillId="3" borderId="5" xfId="0" applyNumberFormat="1" applyFont="1" applyFill="1" applyBorder="1" applyAlignment="1">
      <alignment horizontal="right"/>
    </xf>
    <xf numFmtId="1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6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right"/>
    </xf>
    <xf numFmtId="1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164" fontId="3" fillId="3" borderId="3" xfId="0" applyNumberFormat="1" applyFont="1" applyFill="1" applyBorder="1" applyAlignment="1">
      <alignment horizontal="right"/>
    </xf>
    <xf numFmtId="0" fontId="3" fillId="3" borderId="0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1" fontId="3" fillId="3" borderId="13" xfId="0" applyNumberFormat="1" applyFont="1" applyFill="1" applyBorder="1" applyAlignment="1">
      <alignment horizontal="center"/>
    </xf>
    <xf numFmtId="0" fontId="3" fillId="3" borderId="15" xfId="0" applyFont="1" applyFill="1" applyBorder="1"/>
    <xf numFmtId="0" fontId="3" fillId="3" borderId="14" xfId="0" applyFont="1" applyFill="1" applyBorder="1"/>
    <xf numFmtId="0" fontId="3" fillId="3" borderId="13" xfId="0" applyFont="1" applyFill="1" applyBorder="1"/>
    <xf numFmtId="164" fontId="5" fillId="3" borderId="0" xfId="0" applyNumberFormat="1" applyFont="1" applyFill="1"/>
    <xf numFmtId="164" fontId="5" fillId="3" borderId="0" xfId="0" applyNumberFormat="1" applyFont="1" applyFill="1"/>
    <xf numFmtId="0" fontId="6" fillId="3" borderId="0" xfId="0" applyFont="1" applyFill="1"/>
    <xf numFmtId="0" fontId="3" fillId="3" borderId="6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1" fontId="3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right"/>
    </xf>
    <xf numFmtId="1" fontId="3" fillId="3" borderId="2" xfId="0" applyNumberFormat="1" applyFont="1" applyFill="1" applyBorder="1" applyAlignment="1">
      <alignment horizontal="center"/>
    </xf>
    <xf numFmtId="164" fontId="3" fillId="3" borderId="2" xfId="0" applyNumberFormat="1" applyFont="1" applyFill="1" applyBorder="1" applyAlignment="1">
      <alignment horizontal="right"/>
    </xf>
    <xf numFmtId="0" fontId="3" fillId="3" borderId="5" xfId="0" applyFont="1" applyFill="1" applyBorder="1"/>
    <xf numFmtId="164" fontId="3" fillId="3" borderId="13" xfId="0" applyNumberFormat="1" applyFont="1" applyFill="1" applyBorder="1" applyAlignment="1">
      <alignment horizontal="right"/>
    </xf>
    <xf numFmtId="164" fontId="3" fillId="3" borderId="8" xfId="0" applyNumberFormat="1" applyFont="1" applyFill="1" applyBorder="1"/>
    <xf numFmtId="164" fontId="5" fillId="3" borderId="0" xfId="0" applyNumberFormat="1" applyFont="1" applyFill="1"/>
    <xf numFmtId="164" fontId="5" fillId="3" borderId="0" xfId="0" applyNumberFormat="1" applyFont="1" applyFill="1" applyBorder="1"/>
    <xf numFmtId="164" fontId="3" fillId="3" borderId="0" xfId="0" applyNumberFormat="1" applyFont="1" applyFill="1" applyBorder="1"/>
    <xf numFmtId="164" fontId="3" fillId="3" borderId="5" xfId="0" applyNumberFormat="1" applyFont="1" applyFill="1" applyBorder="1"/>
    <xf numFmtId="1" fontId="3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/>
    <xf numFmtId="164" fontId="3" fillId="3" borderId="10" xfId="0" applyNumberFormat="1" applyFont="1" applyFill="1" applyBorder="1" applyAlignment="1">
      <alignment horizontal="right"/>
    </xf>
    <xf numFmtId="0" fontId="3" fillId="3" borderId="1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left"/>
    </xf>
    <xf numFmtId="164" fontId="3" fillId="3" borderId="5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right"/>
    </xf>
    <xf numFmtId="164" fontId="3" fillId="3" borderId="13" xfId="0" applyNumberFormat="1" applyFont="1" applyFill="1" applyBorder="1"/>
    <xf numFmtId="164" fontId="3" fillId="3" borderId="15" xfId="0" applyNumberFormat="1" applyFont="1" applyFill="1" applyBorder="1" applyAlignment="1">
      <alignment horizontal="right"/>
    </xf>
    <xf numFmtId="164" fontId="3" fillId="3" borderId="3" xfId="0" applyNumberFormat="1" applyFon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164" fontId="3" fillId="3" borderId="8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left"/>
    </xf>
    <xf numFmtId="164" fontId="6" fillId="3" borderId="0" xfId="0" applyNumberFormat="1" applyFont="1" applyFill="1"/>
    <xf numFmtId="164" fontId="3" fillId="3" borderId="3" xfId="0" applyNumberFormat="1" applyFont="1" applyFill="1" applyBorder="1" applyAlignment="1">
      <alignment horizontal="right"/>
    </xf>
    <xf numFmtId="164" fontId="3" fillId="3" borderId="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15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right"/>
    </xf>
    <xf numFmtId="0" fontId="3" fillId="3" borderId="9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0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3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3" fillId="3" borderId="3" xfId="0" applyFont="1" applyFill="1" applyBorder="1"/>
    <xf numFmtId="0" fontId="6" fillId="2" borderId="12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12" borderId="0" xfId="0" applyFill="1" applyBorder="1" applyAlignment="1"/>
    <xf numFmtId="0" fontId="3" fillId="11" borderId="7" xfId="0" applyFont="1" applyFill="1" applyBorder="1" applyAlignment="1"/>
    <xf numFmtId="0" fontId="0" fillId="12" borderId="7" xfId="0" applyFill="1" applyBorder="1" applyAlignment="1"/>
    <xf numFmtId="0" fontId="3" fillId="3" borderId="7" xfId="0" applyFont="1" applyFill="1" applyBorder="1" applyAlignment="1"/>
    <xf numFmtId="0" fontId="0" fillId="0" borderId="7" xfId="0" applyBorder="1" applyAlignment="1"/>
    <xf numFmtId="0" fontId="3" fillId="3" borderId="0" xfId="0" applyFont="1" applyFill="1" applyAlignment="1"/>
    <xf numFmtId="0" fontId="3" fillId="3" borderId="1" xfId="0" applyFont="1" applyFill="1" applyBorder="1" applyAlignment="1"/>
    <xf numFmtId="0" fontId="3" fillId="3" borderId="2" xfId="0" applyFont="1" applyFill="1" applyBorder="1" applyAlignment="1"/>
    <xf numFmtId="0" fontId="3" fillId="3" borderId="4" xfId="0" applyFont="1" applyFill="1" applyBorder="1" applyAlignment="1"/>
    <xf numFmtId="0" fontId="3" fillId="3" borderId="0" xfId="0" applyFont="1" applyFill="1" applyBorder="1" applyAlignment="1"/>
    <xf numFmtId="0" fontId="3" fillId="3" borderId="6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0" xfId="0" applyBorder="1" applyAlignment="1"/>
    <xf numFmtId="0" fontId="0" fillId="0" borderId="5" xfId="0" applyBorder="1" applyAlignment="1"/>
    <xf numFmtId="164" fontId="3" fillId="3" borderId="0" xfId="0" applyNumberFormat="1" applyFont="1" applyFill="1" applyBorder="1" applyAlignment="1">
      <alignment horizontal="right"/>
    </xf>
    <xf numFmtId="164" fontId="2" fillId="3" borderId="5" xfId="0" applyNumberFormat="1" applyFont="1" applyFill="1" applyBorder="1" applyAlignment="1"/>
    <xf numFmtId="164" fontId="3" fillId="3" borderId="7" xfId="0" applyNumberFormat="1" applyFont="1" applyFill="1" applyBorder="1" applyAlignment="1">
      <alignment horizontal="right"/>
    </xf>
    <xf numFmtId="164" fontId="2" fillId="3" borderId="8" xfId="0" applyNumberFormat="1" applyFont="1" applyFill="1" applyBorder="1" applyAlignment="1"/>
    <xf numFmtId="0" fontId="0" fillId="0" borderId="8" xfId="0" applyBorder="1" applyAlignment="1"/>
    <xf numFmtId="0" fontId="3" fillId="4" borderId="9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vertical="center"/>
    </xf>
    <xf numFmtId="10" fontId="4" fillId="3" borderId="0" xfId="0" applyNumberFormat="1" applyFont="1" applyFill="1" applyBorder="1" applyAlignment="1">
      <alignment vertical="center"/>
    </xf>
    <xf numFmtId="10" fontId="4" fillId="3" borderId="5" xfId="0" applyNumberFormat="1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164" fontId="4" fillId="3" borderId="5" xfId="0" applyNumberFormat="1" applyFont="1" applyFill="1" applyBorder="1" applyAlignment="1">
      <alignment vertical="center"/>
    </xf>
    <xf numFmtId="164" fontId="4" fillId="5" borderId="10" xfId="0" applyNumberFormat="1" applyFont="1" applyFill="1" applyBorder="1" applyAlignment="1">
      <alignment vertical="center"/>
    </xf>
    <xf numFmtId="164" fontId="4" fillId="5" borderId="11" xfId="0" applyNumberFormat="1" applyFont="1" applyFill="1" applyBorder="1" applyAlignment="1">
      <alignment vertical="center"/>
    </xf>
    <xf numFmtId="0" fontId="3" fillId="4" borderId="12" xfId="0" applyFont="1" applyFill="1" applyBorder="1" applyAlignment="1">
      <alignment horizontal="center"/>
    </xf>
    <xf numFmtId="164" fontId="2" fillId="0" borderId="5" xfId="0" applyNumberFormat="1" applyFont="1" applyBorder="1" applyAlignment="1">
      <alignment vertic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2" fillId="0" borderId="0" xfId="0" applyFont="1" applyBorder="1" applyAlignment="1"/>
    <xf numFmtId="0" fontId="3" fillId="4" borderId="15" xfId="0" applyFont="1" applyFill="1" applyBorder="1" applyAlignment="1">
      <alignment horizontal="center"/>
    </xf>
    <xf numFmtId="0" fontId="2" fillId="3" borderId="0" xfId="0" applyFont="1" applyFill="1" applyAlignment="1"/>
    <xf numFmtId="164" fontId="3" fillId="3" borderId="10" xfId="0" applyNumberFormat="1" applyFont="1" applyFill="1" applyBorder="1" applyAlignment="1"/>
    <xf numFmtId="164" fontId="3" fillId="3" borderId="11" xfId="0" applyNumberFormat="1" applyFont="1" applyFill="1" applyBorder="1" applyAlignment="1"/>
    <xf numFmtId="0" fontId="3" fillId="4" borderId="6" xfId="0" applyFont="1" applyFill="1" applyBorder="1" applyAlignment="1">
      <alignment horizontal="center"/>
    </xf>
    <xf numFmtId="0" fontId="2" fillId="0" borderId="7" xfId="0" applyFont="1" applyBorder="1" applyAlignment="1"/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3" borderId="9" xfId="0" applyFont="1" applyFill="1" applyBorder="1" applyAlignme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2" fillId="0" borderId="5" xfId="0" applyFont="1" applyBorder="1" applyAlignment="1"/>
    <xf numFmtId="0" fontId="3" fillId="4" borderId="1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2" fillId="6" borderId="0" xfId="0" applyFont="1" applyFill="1" applyBorder="1" applyAlignment="1"/>
    <xf numFmtId="0" fontId="3" fillId="3" borderId="4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5" borderId="9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6" borderId="0" xfId="0" applyFont="1" applyFill="1" applyBorder="1" applyAlignment="1"/>
    <xf numFmtId="0" fontId="9" fillId="3" borderId="2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3" borderId="10" xfId="0" applyFont="1" applyFill="1" applyBorder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361"/>
  <sheetViews>
    <sheetView tabSelected="1" view="pageLayout" zoomScale="90" workbookViewId="0">
      <selection activeCell="A2" sqref="A2:J2"/>
    </sheetView>
  </sheetViews>
  <sheetFormatPr baseColWidth="10" defaultRowHeight="16"/>
  <cols>
    <col min="1" max="1" width="4.7109375" style="1" customWidth="1"/>
    <col min="2" max="3" width="10.7109375" style="1"/>
    <col min="4" max="4" width="3.7109375" style="1" customWidth="1"/>
    <col min="5" max="5" width="1.7109375" style="1" customWidth="1"/>
    <col min="6" max="6" width="6.7109375" style="1" customWidth="1"/>
    <col min="7" max="7" width="2.7109375" style="1" customWidth="1"/>
    <col min="8" max="8" width="4.7109375" style="1" customWidth="1"/>
    <col min="9" max="9" width="24.7109375" style="1" customWidth="1"/>
    <col min="10" max="10" width="6.7109375" style="1" customWidth="1"/>
    <col min="11" max="11" width="1.5703125" style="1" customWidth="1"/>
    <col min="12" max="16384" width="10.7109375" style="1"/>
  </cols>
  <sheetData>
    <row r="1" spans="1:10">
      <c r="A1" s="81"/>
      <c r="B1" s="139"/>
      <c r="C1" s="139"/>
      <c r="D1" s="139"/>
      <c r="E1" s="139"/>
      <c r="F1" s="139"/>
      <c r="G1" s="139"/>
      <c r="H1" s="139"/>
      <c r="I1" s="139"/>
      <c r="J1" s="139"/>
    </row>
    <row r="2" spans="1:10" ht="80" customHeight="1">
      <c r="A2" s="136" t="s">
        <v>24</v>
      </c>
      <c r="B2" s="136"/>
      <c r="C2" s="136"/>
      <c r="D2" s="137"/>
      <c r="E2" s="138"/>
      <c r="F2" s="138"/>
      <c r="G2" s="138"/>
      <c r="H2" s="138"/>
      <c r="I2" s="138"/>
      <c r="J2" s="138"/>
    </row>
    <row r="3" spans="1:10" ht="45" customHeight="1">
      <c r="A3" s="79"/>
      <c r="B3" s="80"/>
      <c r="C3" s="80"/>
      <c r="D3" s="80"/>
      <c r="E3" s="80"/>
      <c r="F3" s="80"/>
      <c r="G3" s="80"/>
      <c r="H3" s="80"/>
      <c r="I3" s="80"/>
      <c r="J3" s="80"/>
    </row>
    <row r="4" spans="1:10">
      <c r="A4" s="82" t="s">
        <v>337</v>
      </c>
      <c r="B4" s="83"/>
      <c r="C4" s="83"/>
      <c r="D4" s="121"/>
      <c r="E4" s="121"/>
      <c r="F4" s="121"/>
      <c r="G4" s="121"/>
      <c r="H4" s="121"/>
      <c r="I4" s="121"/>
      <c r="J4" s="122"/>
    </row>
    <row r="5" spans="1:10">
      <c r="A5" s="84" t="s">
        <v>23</v>
      </c>
      <c r="B5" s="85"/>
      <c r="C5" s="85"/>
      <c r="D5" s="89"/>
      <c r="E5" s="89"/>
      <c r="F5" s="89"/>
      <c r="G5" s="89"/>
      <c r="H5" s="89"/>
      <c r="I5" s="89"/>
      <c r="J5" s="90"/>
    </row>
    <row r="6" spans="1:10">
      <c r="A6" s="86" t="s">
        <v>338</v>
      </c>
      <c r="B6" s="79"/>
      <c r="C6" s="79"/>
      <c r="D6" s="80"/>
      <c r="E6" s="80"/>
      <c r="F6" s="80"/>
      <c r="G6" s="80"/>
      <c r="H6" s="80"/>
      <c r="I6" s="80"/>
      <c r="J6" s="95"/>
    </row>
    <row r="7" spans="1:10" ht="47" customHeight="1">
      <c r="A7" s="140"/>
      <c r="B7" s="87"/>
      <c r="C7" s="87"/>
      <c r="D7" s="87"/>
      <c r="E7" s="87"/>
      <c r="F7" s="87"/>
      <c r="G7" s="87"/>
      <c r="H7" s="87"/>
      <c r="I7" s="87"/>
      <c r="J7" s="87"/>
    </row>
    <row r="8" spans="1:10">
      <c r="A8" s="96" t="s">
        <v>25</v>
      </c>
      <c r="B8" s="87"/>
      <c r="C8" s="87"/>
      <c r="D8" s="87"/>
      <c r="E8" s="87"/>
      <c r="F8" s="87"/>
      <c r="G8" s="87"/>
      <c r="H8" s="87"/>
      <c r="I8" s="87"/>
      <c r="J8" s="88"/>
    </row>
    <row r="9" spans="1:10">
      <c r="A9" s="84" t="s">
        <v>339</v>
      </c>
      <c r="B9" s="89"/>
      <c r="C9" s="89"/>
      <c r="D9" s="89"/>
      <c r="E9" s="89"/>
      <c r="F9" s="89"/>
      <c r="G9" s="89"/>
      <c r="H9" s="89"/>
      <c r="I9" s="91">
        <f>I79</f>
        <v>0</v>
      </c>
      <c r="J9" s="92"/>
    </row>
    <row r="10" spans="1:10">
      <c r="A10" s="84" t="s">
        <v>223</v>
      </c>
      <c r="B10" s="89"/>
      <c r="C10" s="89"/>
      <c r="D10" s="89"/>
      <c r="E10" s="89"/>
      <c r="F10" s="89"/>
      <c r="G10" s="89"/>
      <c r="H10" s="89"/>
      <c r="I10" s="91">
        <f>I126</f>
        <v>0</v>
      </c>
      <c r="J10" s="92"/>
    </row>
    <row r="11" spans="1:10">
      <c r="A11" s="84" t="s">
        <v>224</v>
      </c>
      <c r="B11" s="89"/>
      <c r="C11" s="89"/>
      <c r="D11" s="89"/>
      <c r="E11" s="89"/>
      <c r="F11" s="89"/>
      <c r="G11" s="89"/>
      <c r="H11" s="89"/>
      <c r="I11" s="91">
        <f>I170</f>
        <v>0</v>
      </c>
      <c r="J11" s="92"/>
    </row>
    <row r="12" spans="1:10">
      <c r="A12" s="84" t="s">
        <v>225</v>
      </c>
      <c r="B12" s="89"/>
      <c r="C12" s="89"/>
      <c r="D12" s="89"/>
      <c r="E12" s="89"/>
      <c r="F12" s="89"/>
      <c r="G12" s="89"/>
      <c r="H12" s="89"/>
      <c r="I12" s="91">
        <f>I171</f>
        <v>0</v>
      </c>
      <c r="J12" s="92"/>
    </row>
    <row r="13" spans="1:10">
      <c r="A13" s="84" t="s">
        <v>340</v>
      </c>
      <c r="B13" s="89"/>
      <c r="C13" s="89"/>
      <c r="D13" s="89"/>
      <c r="E13" s="89"/>
      <c r="F13" s="89"/>
      <c r="G13" s="89"/>
      <c r="H13" s="89"/>
      <c r="I13" s="91">
        <f>I172</f>
        <v>0</v>
      </c>
      <c r="J13" s="92"/>
    </row>
    <row r="14" spans="1:10">
      <c r="A14" s="84" t="s">
        <v>437</v>
      </c>
      <c r="B14" s="89"/>
      <c r="C14" s="89"/>
      <c r="D14" s="89"/>
      <c r="E14" s="89"/>
      <c r="F14" s="89"/>
      <c r="G14" s="89"/>
      <c r="H14" s="89"/>
      <c r="I14" s="91">
        <f>I173</f>
        <v>0</v>
      </c>
      <c r="J14" s="92"/>
    </row>
    <row r="15" spans="1:10">
      <c r="A15" s="84" t="s">
        <v>132</v>
      </c>
      <c r="B15" s="89"/>
      <c r="C15" s="89"/>
      <c r="D15" s="89"/>
      <c r="E15" s="89"/>
      <c r="F15" s="89"/>
      <c r="G15" s="89"/>
      <c r="H15" s="89"/>
      <c r="I15" s="91">
        <f>I217</f>
        <v>0</v>
      </c>
      <c r="J15" s="92"/>
    </row>
    <row r="16" spans="1:10">
      <c r="A16" s="84" t="s">
        <v>341</v>
      </c>
      <c r="B16" s="89"/>
      <c r="C16" s="89"/>
      <c r="D16" s="89"/>
      <c r="E16" s="89"/>
      <c r="F16" s="89"/>
      <c r="G16" s="89"/>
      <c r="H16" s="89"/>
      <c r="I16" s="91">
        <f>I218</f>
        <v>0</v>
      </c>
      <c r="J16" s="92"/>
    </row>
    <row r="17" spans="1:10">
      <c r="A17" s="84" t="s">
        <v>37</v>
      </c>
      <c r="B17" s="89"/>
      <c r="C17" s="89"/>
      <c r="D17" s="89"/>
      <c r="E17" s="89"/>
      <c r="F17" s="89"/>
      <c r="G17" s="89"/>
      <c r="H17" s="89"/>
      <c r="I17" s="91">
        <f>I219+G282</f>
        <v>0</v>
      </c>
      <c r="J17" s="92"/>
    </row>
    <row r="18" spans="1:10">
      <c r="A18" s="84" t="s">
        <v>342</v>
      </c>
      <c r="B18" s="89"/>
      <c r="C18" s="89"/>
      <c r="D18" s="89"/>
      <c r="E18" s="89"/>
      <c r="F18" s="89"/>
      <c r="G18" s="89"/>
      <c r="H18" s="89"/>
      <c r="I18" s="91">
        <f>I220</f>
        <v>0</v>
      </c>
      <c r="J18" s="92"/>
    </row>
    <row r="19" spans="1:10">
      <c r="A19" s="84" t="s">
        <v>38</v>
      </c>
      <c r="B19" s="89"/>
      <c r="C19" s="89"/>
      <c r="D19" s="89"/>
      <c r="E19" s="89"/>
      <c r="F19" s="89"/>
      <c r="G19" s="89"/>
      <c r="H19" s="89"/>
      <c r="I19" s="91">
        <f>I263</f>
        <v>0</v>
      </c>
      <c r="J19" s="92"/>
    </row>
    <row r="20" spans="1:10">
      <c r="A20" s="84" t="s">
        <v>134</v>
      </c>
      <c r="B20" s="89"/>
      <c r="C20" s="89"/>
      <c r="D20" s="89"/>
      <c r="E20" s="89"/>
      <c r="F20" s="89"/>
      <c r="G20" s="89"/>
      <c r="H20" s="89"/>
      <c r="I20" s="91">
        <f>I264</f>
        <v>0</v>
      </c>
      <c r="J20" s="92"/>
    </row>
    <row r="21" spans="1:10">
      <c r="A21" s="84" t="s">
        <v>419</v>
      </c>
      <c r="B21" s="89"/>
      <c r="C21" s="89"/>
      <c r="D21" s="89"/>
      <c r="E21" s="89"/>
      <c r="F21" s="89"/>
      <c r="G21" s="89"/>
      <c r="H21" s="89"/>
      <c r="I21" s="91">
        <f>I265</f>
        <v>0</v>
      </c>
      <c r="J21" s="123"/>
    </row>
    <row r="22" spans="1:10">
      <c r="A22" s="84" t="s">
        <v>406</v>
      </c>
      <c r="B22" s="89"/>
      <c r="C22" s="89"/>
      <c r="D22" s="89"/>
      <c r="E22" s="89"/>
      <c r="F22" s="89"/>
      <c r="G22" s="89"/>
      <c r="H22" s="89"/>
      <c r="I22" s="91">
        <f>I266</f>
        <v>0</v>
      </c>
      <c r="J22" s="92"/>
    </row>
    <row r="23" spans="1:10">
      <c r="A23" s="84" t="s">
        <v>290</v>
      </c>
      <c r="B23" s="89"/>
      <c r="C23" s="89"/>
      <c r="D23" s="89"/>
      <c r="E23" s="89"/>
      <c r="F23" s="89"/>
      <c r="G23" s="89"/>
      <c r="H23" s="89"/>
      <c r="I23" s="91">
        <f>I267</f>
        <v>0</v>
      </c>
      <c r="J23" s="92"/>
    </row>
    <row r="24" spans="1:10">
      <c r="A24" s="84" t="s">
        <v>291</v>
      </c>
      <c r="B24" s="89"/>
      <c r="C24" s="89"/>
      <c r="D24" s="89"/>
      <c r="E24" s="89"/>
      <c r="F24" s="89"/>
      <c r="G24" s="89"/>
      <c r="H24" s="89"/>
      <c r="I24" s="91">
        <f>I313</f>
        <v>0</v>
      </c>
      <c r="J24" s="92"/>
    </row>
    <row r="25" spans="1:10">
      <c r="A25" s="84" t="s">
        <v>92</v>
      </c>
      <c r="B25" s="89"/>
      <c r="C25" s="89"/>
      <c r="D25" s="89"/>
      <c r="E25" s="89"/>
      <c r="F25" s="89"/>
      <c r="G25" s="89"/>
      <c r="H25" s="89"/>
      <c r="I25" s="91">
        <f>I314</f>
        <v>0</v>
      </c>
      <c r="J25" s="92"/>
    </row>
    <row r="26" spans="1:10">
      <c r="A26" s="86" t="s">
        <v>292</v>
      </c>
      <c r="B26" s="80"/>
      <c r="C26" s="80"/>
      <c r="D26" s="80"/>
      <c r="E26" s="80"/>
      <c r="F26" s="80"/>
      <c r="G26" s="80"/>
      <c r="H26" s="80"/>
      <c r="I26" s="93">
        <f>I361</f>
        <v>0</v>
      </c>
      <c r="J26" s="94"/>
    </row>
    <row r="27" spans="1:10" ht="40" customHeight="1">
      <c r="C27" s="81"/>
      <c r="D27" s="81"/>
      <c r="E27" s="81"/>
      <c r="F27" s="81"/>
      <c r="G27" s="81"/>
      <c r="H27" s="81"/>
      <c r="I27" s="81"/>
      <c r="J27" s="81"/>
    </row>
    <row r="28" spans="1:10" ht="27">
      <c r="A28" s="129" t="s">
        <v>39</v>
      </c>
      <c r="B28" s="121"/>
      <c r="C28" s="121"/>
      <c r="D28" s="121"/>
      <c r="E28" s="121"/>
      <c r="F28" s="121"/>
      <c r="G28" s="121"/>
      <c r="H28" s="121"/>
      <c r="I28" s="97">
        <f>SUM(I9:J26)</f>
        <v>0</v>
      </c>
      <c r="J28" s="98"/>
    </row>
    <row r="29" spans="1:10" ht="27">
      <c r="A29" s="130" t="s">
        <v>294</v>
      </c>
      <c r="B29" s="89"/>
      <c r="C29" s="89"/>
      <c r="D29" s="89"/>
      <c r="E29" s="89"/>
      <c r="F29" s="89"/>
      <c r="G29" s="89"/>
      <c r="H29" s="89"/>
      <c r="I29" s="99">
        <v>0</v>
      </c>
      <c r="J29" s="100"/>
    </row>
    <row r="30" spans="1:10" ht="27">
      <c r="A30" s="130" t="s">
        <v>278</v>
      </c>
      <c r="B30" s="89"/>
      <c r="C30" s="89"/>
      <c r="D30" s="89"/>
      <c r="E30" s="89"/>
      <c r="F30" s="89"/>
      <c r="G30" s="89"/>
      <c r="H30" s="89"/>
      <c r="I30" s="101">
        <f>I28-(I28*I29)</f>
        <v>0</v>
      </c>
      <c r="J30" s="106"/>
    </row>
    <row r="31" spans="1:10" ht="27">
      <c r="A31" s="130" t="s">
        <v>40</v>
      </c>
      <c r="B31" s="89"/>
      <c r="C31" s="89"/>
      <c r="D31" s="89"/>
      <c r="E31" s="89"/>
      <c r="F31" s="89"/>
      <c r="G31" s="89"/>
      <c r="H31" s="89"/>
      <c r="I31" s="101">
        <f>I30/5</f>
        <v>0</v>
      </c>
      <c r="J31" s="102"/>
    </row>
    <row r="32" spans="1:10" ht="27">
      <c r="A32" s="131" t="s">
        <v>293</v>
      </c>
      <c r="B32" s="87"/>
      <c r="C32" s="87"/>
      <c r="D32" s="87"/>
      <c r="E32" s="87"/>
      <c r="F32" s="87"/>
      <c r="G32" s="87"/>
      <c r="H32" s="87"/>
      <c r="I32" s="103">
        <f>I30+I31</f>
        <v>0</v>
      </c>
      <c r="J32" s="104"/>
    </row>
    <row r="33" spans="1:11" ht="22" customHeight="1">
      <c r="A33" s="135" t="s">
        <v>3</v>
      </c>
      <c r="B33" s="135"/>
      <c r="C33" s="135"/>
      <c r="D33" s="135"/>
      <c r="E33" s="135"/>
      <c r="F33" s="135"/>
      <c r="G33" s="135"/>
      <c r="H33" s="135"/>
      <c r="I33" s="135"/>
      <c r="J33" s="135"/>
    </row>
    <row r="34" spans="1:11">
      <c r="A34" s="96" t="s">
        <v>41</v>
      </c>
      <c r="B34" s="87"/>
      <c r="C34" s="87"/>
      <c r="D34" s="87"/>
      <c r="E34" s="87"/>
      <c r="F34" s="88"/>
      <c r="H34" s="105" t="s">
        <v>295</v>
      </c>
      <c r="I34" s="105"/>
      <c r="J34" s="105"/>
    </row>
    <row r="35" spans="1:11">
      <c r="A35" s="59" t="s">
        <v>42</v>
      </c>
      <c r="B35" s="107" t="s">
        <v>336</v>
      </c>
      <c r="C35" s="87"/>
      <c r="D35" s="87"/>
      <c r="E35" s="88"/>
      <c r="F35" s="57" t="s">
        <v>190</v>
      </c>
      <c r="H35" s="3" t="s">
        <v>42</v>
      </c>
      <c r="I35" s="2" t="s">
        <v>336</v>
      </c>
      <c r="J35" s="2" t="s">
        <v>190</v>
      </c>
    </row>
    <row r="36" spans="1:11">
      <c r="A36" s="4"/>
      <c r="B36" s="84" t="s">
        <v>296</v>
      </c>
      <c r="C36" s="89"/>
      <c r="D36" s="89"/>
      <c r="E36" s="90"/>
      <c r="F36" s="54">
        <v>7.5</v>
      </c>
      <c r="G36" s="20">
        <f t="shared" ref="G36:G62" si="0">A36*F36</f>
        <v>0</v>
      </c>
      <c r="H36" s="10"/>
      <c r="I36" s="18" t="s">
        <v>279</v>
      </c>
      <c r="J36" s="12">
        <v>2.89</v>
      </c>
      <c r="K36" s="20">
        <f t="shared" ref="K36:K51" si="1">H36*J36</f>
        <v>0</v>
      </c>
    </row>
    <row r="37" spans="1:11">
      <c r="A37" s="4"/>
      <c r="B37" s="84" t="s">
        <v>447</v>
      </c>
      <c r="C37" s="89"/>
      <c r="D37" s="89"/>
      <c r="E37" s="90"/>
      <c r="F37" s="54">
        <v>7.5</v>
      </c>
      <c r="G37" s="20">
        <f t="shared" si="0"/>
        <v>0</v>
      </c>
      <c r="H37" s="4"/>
      <c r="I37" s="19" t="s">
        <v>280</v>
      </c>
      <c r="J37" s="5">
        <v>2.89</v>
      </c>
      <c r="K37" s="20">
        <f t="shared" si="1"/>
        <v>0</v>
      </c>
    </row>
    <row r="38" spans="1:11">
      <c r="A38" s="4"/>
      <c r="B38" s="84" t="s">
        <v>448</v>
      </c>
      <c r="C38" s="89"/>
      <c r="D38" s="89"/>
      <c r="E38" s="90"/>
      <c r="F38" s="54">
        <v>7.5</v>
      </c>
      <c r="G38" s="20">
        <f t="shared" si="0"/>
        <v>0</v>
      </c>
      <c r="H38" s="4"/>
      <c r="I38" s="19" t="s">
        <v>281</v>
      </c>
      <c r="J38" s="5">
        <v>2.89</v>
      </c>
      <c r="K38" s="20">
        <f t="shared" si="1"/>
        <v>0</v>
      </c>
    </row>
    <row r="39" spans="1:11">
      <c r="A39" s="4"/>
      <c r="B39" s="84" t="s">
        <v>449</v>
      </c>
      <c r="C39" s="89"/>
      <c r="D39" s="89"/>
      <c r="E39" s="90"/>
      <c r="F39" s="54">
        <v>7.5</v>
      </c>
      <c r="G39" s="20">
        <f t="shared" si="0"/>
        <v>0</v>
      </c>
      <c r="H39" s="4"/>
      <c r="I39" s="19" t="s">
        <v>282</v>
      </c>
      <c r="J39" s="5">
        <v>2.89</v>
      </c>
      <c r="K39" s="20">
        <f t="shared" si="1"/>
        <v>0</v>
      </c>
    </row>
    <row r="40" spans="1:11">
      <c r="A40" s="4"/>
      <c r="B40" s="84" t="s">
        <v>450</v>
      </c>
      <c r="C40" s="89"/>
      <c r="D40" s="89"/>
      <c r="E40" s="90"/>
      <c r="F40" s="54">
        <v>7.5</v>
      </c>
      <c r="G40" s="20">
        <f t="shared" si="0"/>
        <v>0</v>
      </c>
      <c r="H40" s="4"/>
      <c r="I40" s="19" t="s">
        <v>283</v>
      </c>
      <c r="J40" s="5">
        <v>2.89</v>
      </c>
      <c r="K40" s="20">
        <f t="shared" si="1"/>
        <v>0</v>
      </c>
    </row>
    <row r="41" spans="1:11">
      <c r="A41" s="4"/>
      <c r="B41" s="84" t="s">
        <v>451</v>
      </c>
      <c r="C41" s="89"/>
      <c r="D41" s="89"/>
      <c r="E41" s="90"/>
      <c r="F41" s="54">
        <v>7.5</v>
      </c>
      <c r="G41" s="20">
        <f t="shared" si="0"/>
        <v>0</v>
      </c>
      <c r="H41" s="4"/>
      <c r="I41" s="19" t="s">
        <v>284</v>
      </c>
      <c r="J41" s="5">
        <v>2.89</v>
      </c>
      <c r="K41" s="20">
        <f t="shared" si="1"/>
        <v>0</v>
      </c>
    </row>
    <row r="42" spans="1:11">
      <c r="A42" s="4"/>
      <c r="B42" s="84" t="s">
        <v>452</v>
      </c>
      <c r="C42" s="89"/>
      <c r="D42" s="89"/>
      <c r="E42" s="90"/>
      <c r="F42" s="54">
        <v>4.25</v>
      </c>
      <c r="G42" s="20">
        <f t="shared" si="0"/>
        <v>0</v>
      </c>
      <c r="H42" s="4"/>
      <c r="I42" s="19" t="s">
        <v>285</v>
      </c>
      <c r="J42" s="5">
        <v>2.89</v>
      </c>
      <c r="K42" s="20">
        <f t="shared" si="1"/>
        <v>0</v>
      </c>
    </row>
    <row r="43" spans="1:11">
      <c r="A43" s="4"/>
      <c r="B43" s="84" t="s">
        <v>453</v>
      </c>
      <c r="C43" s="89"/>
      <c r="D43" s="89"/>
      <c r="E43" s="90"/>
      <c r="F43" s="54">
        <v>4.25</v>
      </c>
      <c r="G43" s="20">
        <f t="shared" si="0"/>
        <v>0</v>
      </c>
      <c r="H43" s="4"/>
      <c r="I43" s="19" t="s">
        <v>286</v>
      </c>
      <c r="J43" s="5">
        <v>2.89</v>
      </c>
      <c r="K43" s="20">
        <f t="shared" si="1"/>
        <v>0</v>
      </c>
    </row>
    <row r="44" spans="1:11">
      <c r="A44" s="4"/>
      <c r="B44" s="84" t="s">
        <v>454</v>
      </c>
      <c r="C44" s="89"/>
      <c r="D44" s="89"/>
      <c r="E44" s="90"/>
      <c r="F44" s="54">
        <v>4.25</v>
      </c>
      <c r="G44" s="20">
        <f t="shared" si="0"/>
        <v>0</v>
      </c>
      <c r="H44" s="4"/>
      <c r="I44" s="19"/>
      <c r="J44" s="5"/>
      <c r="K44" s="20">
        <f t="shared" si="1"/>
        <v>0</v>
      </c>
    </row>
    <row r="45" spans="1:11">
      <c r="A45" s="4"/>
      <c r="B45" s="84" t="s">
        <v>330</v>
      </c>
      <c r="C45" s="89"/>
      <c r="D45" s="89"/>
      <c r="E45" s="90"/>
      <c r="F45" s="54">
        <v>4.25</v>
      </c>
      <c r="G45" s="20">
        <f t="shared" si="0"/>
        <v>0</v>
      </c>
      <c r="H45" s="4"/>
      <c r="I45" s="19" t="s">
        <v>287</v>
      </c>
      <c r="J45" s="5">
        <v>5.25</v>
      </c>
      <c r="K45" s="20">
        <f t="shared" si="1"/>
        <v>0</v>
      </c>
    </row>
    <row r="46" spans="1:11">
      <c r="A46" s="4"/>
      <c r="B46" s="84" t="s">
        <v>331</v>
      </c>
      <c r="C46" s="89"/>
      <c r="D46" s="89"/>
      <c r="E46" s="90"/>
      <c r="F46" s="54">
        <v>4.25</v>
      </c>
      <c r="G46" s="20">
        <f t="shared" si="0"/>
        <v>0</v>
      </c>
      <c r="H46" s="4"/>
      <c r="I46" s="19" t="s">
        <v>288</v>
      </c>
      <c r="J46" s="5">
        <v>5.25</v>
      </c>
      <c r="K46" s="20">
        <f t="shared" si="1"/>
        <v>0</v>
      </c>
    </row>
    <row r="47" spans="1:11">
      <c r="A47" s="4"/>
      <c r="B47" s="84"/>
      <c r="C47" s="89"/>
      <c r="D47" s="89"/>
      <c r="E47" s="90"/>
      <c r="F47" s="54"/>
      <c r="G47" s="20">
        <f t="shared" si="0"/>
        <v>0</v>
      </c>
      <c r="H47" s="4"/>
      <c r="I47" s="19" t="s">
        <v>289</v>
      </c>
      <c r="J47" s="5">
        <v>5.25</v>
      </c>
      <c r="K47" s="20">
        <f t="shared" si="1"/>
        <v>0</v>
      </c>
    </row>
    <row r="48" spans="1:11">
      <c r="A48" s="4"/>
      <c r="B48" s="84" t="s">
        <v>332</v>
      </c>
      <c r="C48" s="89"/>
      <c r="D48" s="89"/>
      <c r="E48" s="90"/>
      <c r="F48" s="54">
        <v>8.75</v>
      </c>
      <c r="G48" s="20">
        <f t="shared" si="0"/>
        <v>0</v>
      </c>
      <c r="H48" s="4"/>
      <c r="I48" s="19" t="s">
        <v>43</v>
      </c>
      <c r="J48" s="5">
        <v>5.25</v>
      </c>
      <c r="K48" s="20">
        <f t="shared" si="1"/>
        <v>0</v>
      </c>
    </row>
    <row r="49" spans="1:11">
      <c r="A49" s="4"/>
      <c r="B49" s="84" t="s">
        <v>44</v>
      </c>
      <c r="C49" s="89"/>
      <c r="D49" s="89"/>
      <c r="E49" s="90"/>
      <c r="F49" s="54">
        <v>8.75</v>
      </c>
      <c r="G49" s="20">
        <f t="shared" si="0"/>
        <v>0</v>
      </c>
      <c r="H49" s="4"/>
      <c r="I49" s="19"/>
      <c r="J49" s="5"/>
      <c r="K49" s="20">
        <f t="shared" si="1"/>
        <v>0</v>
      </c>
    </row>
    <row r="50" spans="1:11">
      <c r="A50" s="4"/>
      <c r="B50" s="84" t="s">
        <v>333</v>
      </c>
      <c r="C50" s="89"/>
      <c r="D50" s="89"/>
      <c r="E50" s="90"/>
      <c r="F50" s="54">
        <v>8.75</v>
      </c>
      <c r="G50" s="20">
        <f t="shared" si="0"/>
        <v>0</v>
      </c>
      <c r="H50" s="4"/>
      <c r="I50" s="19" t="s">
        <v>351</v>
      </c>
      <c r="J50" s="5">
        <v>5.78</v>
      </c>
      <c r="K50" s="20">
        <f t="shared" si="1"/>
        <v>0</v>
      </c>
    </row>
    <row r="51" spans="1:11">
      <c r="A51" s="4"/>
      <c r="B51" s="84" t="s">
        <v>334</v>
      </c>
      <c r="C51" s="89"/>
      <c r="D51" s="89"/>
      <c r="E51" s="90"/>
      <c r="F51" s="54">
        <v>8.75</v>
      </c>
      <c r="G51" s="20">
        <f t="shared" si="0"/>
        <v>0</v>
      </c>
      <c r="H51" s="8"/>
      <c r="I51" s="17" t="s">
        <v>352</v>
      </c>
      <c r="J51" s="9">
        <v>5.78</v>
      </c>
      <c r="K51" s="20">
        <f t="shared" si="1"/>
        <v>0</v>
      </c>
    </row>
    <row r="52" spans="1:11">
      <c r="A52" s="4"/>
      <c r="B52" s="84"/>
      <c r="C52" s="89"/>
      <c r="D52" s="89"/>
      <c r="E52" s="90"/>
      <c r="F52" s="54"/>
      <c r="G52" s="20">
        <f t="shared" si="0"/>
        <v>0</v>
      </c>
      <c r="H52" s="6"/>
      <c r="J52" s="7"/>
      <c r="K52" s="22"/>
    </row>
    <row r="53" spans="1:11">
      <c r="A53" s="4"/>
      <c r="B53" s="84" t="s">
        <v>335</v>
      </c>
      <c r="C53" s="89"/>
      <c r="D53" s="89"/>
      <c r="E53" s="90"/>
      <c r="F53" s="54">
        <v>14.95</v>
      </c>
      <c r="G53" s="20">
        <f t="shared" si="0"/>
        <v>0</v>
      </c>
      <c r="H53" s="105" t="s">
        <v>45</v>
      </c>
      <c r="I53" s="105"/>
      <c r="J53" s="105"/>
      <c r="K53" s="22"/>
    </row>
    <row r="54" spans="1:11">
      <c r="A54" s="4"/>
      <c r="B54" s="84" t="s">
        <v>393</v>
      </c>
      <c r="C54" s="89"/>
      <c r="D54" s="89"/>
      <c r="E54" s="90"/>
      <c r="F54" s="54">
        <v>14.95</v>
      </c>
      <c r="G54" s="20">
        <f t="shared" si="0"/>
        <v>0</v>
      </c>
      <c r="H54" s="3" t="s">
        <v>42</v>
      </c>
      <c r="I54" s="2" t="s">
        <v>336</v>
      </c>
      <c r="J54" s="2" t="s">
        <v>190</v>
      </c>
      <c r="K54" s="22"/>
    </row>
    <row r="55" spans="1:11">
      <c r="A55" s="4"/>
      <c r="B55" s="84"/>
      <c r="C55" s="89"/>
      <c r="D55" s="89"/>
      <c r="E55" s="90"/>
      <c r="F55" s="54"/>
      <c r="G55" s="20">
        <f t="shared" si="0"/>
        <v>0</v>
      </c>
      <c r="H55" s="10"/>
      <c r="I55" s="18" t="s">
        <v>381</v>
      </c>
      <c r="J55" s="12">
        <v>6.67</v>
      </c>
      <c r="K55" s="20">
        <f t="shared" ref="K55:K77" si="2">H55*J55</f>
        <v>0</v>
      </c>
    </row>
    <row r="56" spans="1:11">
      <c r="A56" s="4"/>
      <c r="B56" s="84" t="s">
        <v>394</v>
      </c>
      <c r="C56" s="89"/>
      <c r="D56" s="89"/>
      <c r="E56" s="90"/>
      <c r="F56" s="54">
        <v>9.4499999999999993</v>
      </c>
      <c r="G56" s="20">
        <f t="shared" si="0"/>
        <v>0</v>
      </c>
      <c r="H56" s="4"/>
      <c r="I56" s="19" t="s">
        <v>46</v>
      </c>
      <c r="J56" s="5">
        <v>2.1</v>
      </c>
      <c r="K56" s="20">
        <f t="shared" si="2"/>
        <v>0</v>
      </c>
    </row>
    <row r="57" spans="1:11">
      <c r="A57" s="4"/>
      <c r="B57" s="84" t="s">
        <v>395</v>
      </c>
      <c r="C57" s="89"/>
      <c r="D57" s="89"/>
      <c r="E57" s="90"/>
      <c r="F57" s="54">
        <v>9.4499999999999993</v>
      </c>
      <c r="G57" s="20">
        <f t="shared" si="0"/>
        <v>0</v>
      </c>
      <c r="H57" s="4"/>
      <c r="I57" s="19" t="s">
        <v>47</v>
      </c>
      <c r="J57" s="5">
        <v>3.95</v>
      </c>
      <c r="K57" s="20">
        <f t="shared" si="2"/>
        <v>0</v>
      </c>
    </row>
    <row r="58" spans="1:11">
      <c r="A58" s="4"/>
      <c r="B58" s="84" t="s">
        <v>396</v>
      </c>
      <c r="C58" s="89"/>
      <c r="D58" s="89"/>
      <c r="E58" s="90"/>
      <c r="F58" s="54">
        <v>9.4499999999999993</v>
      </c>
      <c r="G58" s="20">
        <f t="shared" si="0"/>
        <v>0</v>
      </c>
      <c r="H58" s="4"/>
      <c r="I58" s="19" t="s">
        <v>382</v>
      </c>
      <c r="J58" s="5">
        <v>7</v>
      </c>
      <c r="K58" s="20">
        <f t="shared" si="2"/>
        <v>0</v>
      </c>
    </row>
    <row r="59" spans="1:11">
      <c r="A59" s="4"/>
      <c r="B59" s="84" t="s">
        <v>397</v>
      </c>
      <c r="C59" s="89"/>
      <c r="D59" s="89"/>
      <c r="E59" s="90"/>
      <c r="F59" s="54">
        <v>9.4499999999999993</v>
      </c>
      <c r="G59" s="20">
        <f t="shared" si="0"/>
        <v>0</v>
      </c>
      <c r="H59" s="4"/>
      <c r="I59" s="19" t="s">
        <v>383</v>
      </c>
      <c r="J59" s="5">
        <v>19.5</v>
      </c>
      <c r="K59" s="20">
        <f t="shared" si="2"/>
        <v>0</v>
      </c>
    </row>
    <row r="60" spans="1:11">
      <c r="A60" s="4"/>
      <c r="B60" s="84"/>
      <c r="C60" s="89"/>
      <c r="D60" s="89"/>
      <c r="E60" s="90"/>
      <c r="F60" s="54"/>
      <c r="G60" s="20">
        <f t="shared" si="0"/>
        <v>0</v>
      </c>
      <c r="H60" s="4"/>
      <c r="I60" s="19" t="s">
        <v>48</v>
      </c>
      <c r="J60" s="5">
        <v>17.5</v>
      </c>
      <c r="K60" s="20">
        <f t="shared" si="2"/>
        <v>0</v>
      </c>
    </row>
    <row r="61" spans="1:11">
      <c r="A61" s="4"/>
      <c r="B61" s="84" t="s">
        <v>398</v>
      </c>
      <c r="C61" s="89"/>
      <c r="D61" s="89"/>
      <c r="E61" s="90"/>
      <c r="F61" s="54">
        <v>7.65</v>
      </c>
      <c r="G61" s="20">
        <f t="shared" si="0"/>
        <v>0</v>
      </c>
      <c r="H61" s="4"/>
      <c r="I61" s="19" t="s">
        <v>49</v>
      </c>
      <c r="J61" s="5">
        <v>13.02</v>
      </c>
      <c r="K61" s="20">
        <f t="shared" si="2"/>
        <v>0</v>
      </c>
    </row>
    <row r="62" spans="1:11">
      <c r="A62" s="8"/>
      <c r="B62" s="86" t="s">
        <v>399</v>
      </c>
      <c r="C62" s="80"/>
      <c r="D62" s="80"/>
      <c r="E62" s="95"/>
      <c r="F62" s="50">
        <v>7.65</v>
      </c>
      <c r="G62" s="20">
        <f t="shared" si="0"/>
        <v>0</v>
      </c>
      <c r="H62" s="4"/>
      <c r="I62" s="19" t="s">
        <v>50</v>
      </c>
      <c r="J62" s="5">
        <v>13.65</v>
      </c>
      <c r="K62" s="20">
        <f t="shared" si="2"/>
        <v>0</v>
      </c>
    </row>
    <row r="63" spans="1:11">
      <c r="C63" s="6"/>
      <c r="D63" s="85"/>
      <c r="E63" s="85"/>
      <c r="F63" s="7"/>
      <c r="G63" s="20"/>
      <c r="H63" s="4"/>
      <c r="I63" s="19" t="s">
        <v>51</v>
      </c>
      <c r="J63" s="5">
        <v>2.89</v>
      </c>
      <c r="K63" s="20">
        <f t="shared" si="2"/>
        <v>0</v>
      </c>
    </row>
    <row r="64" spans="1:11">
      <c r="A64" s="96" t="s">
        <v>41</v>
      </c>
      <c r="B64" s="87"/>
      <c r="C64" s="87"/>
      <c r="D64" s="87"/>
      <c r="E64" s="87"/>
      <c r="F64" s="88"/>
      <c r="G64" s="20"/>
      <c r="H64" s="4"/>
      <c r="I64" s="19" t="s">
        <v>52</v>
      </c>
      <c r="J64" s="5">
        <v>2.0499999999999998</v>
      </c>
      <c r="K64" s="20">
        <f t="shared" si="2"/>
        <v>0</v>
      </c>
    </row>
    <row r="65" spans="1:11">
      <c r="A65" s="25" t="s">
        <v>42</v>
      </c>
      <c r="B65" s="107" t="s">
        <v>336</v>
      </c>
      <c r="C65" s="108"/>
      <c r="D65" s="87"/>
      <c r="E65" s="88"/>
      <c r="F65" s="65" t="s">
        <v>190</v>
      </c>
      <c r="G65" s="20"/>
      <c r="H65" s="4"/>
      <c r="I65" s="19" t="s">
        <v>384</v>
      </c>
      <c r="J65" s="5">
        <v>2.36</v>
      </c>
      <c r="K65" s="20">
        <f t="shared" si="2"/>
        <v>0</v>
      </c>
    </row>
    <row r="66" spans="1:11">
      <c r="A66" s="16"/>
      <c r="B66" s="84" t="s">
        <v>53</v>
      </c>
      <c r="C66" s="85"/>
      <c r="D66" s="89"/>
      <c r="E66" s="90"/>
      <c r="F66" s="54">
        <v>2.95</v>
      </c>
      <c r="G66" s="20">
        <f t="shared" ref="G66:G72" si="3">A66*F66</f>
        <v>0</v>
      </c>
      <c r="H66" s="4"/>
      <c r="I66" s="19"/>
      <c r="J66" s="5"/>
      <c r="K66" s="20">
        <f t="shared" si="2"/>
        <v>0</v>
      </c>
    </row>
    <row r="67" spans="1:11">
      <c r="A67" s="16"/>
      <c r="B67" s="84" t="s">
        <v>400</v>
      </c>
      <c r="C67" s="85"/>
      <c r="D67" s="89"/>
      <c r="E67" s="90"/>
      <c r="F67" s="54">
        <v>2.95</v>
      </c>
      <c r="G67" s="20">
        <f t="shared" si="3"/>
        <v>0</v>
      </c>
      <c r="H67" s="4"/>
      <c r="I67" s="19" t="s">
        <v>385</v>
      </c>
      <c r="J67" s="5">
        <v>0.89</v>
      </c>
      <c r="K67" s="20">
        <f t="shared" si="2"/>
        <v>0</v>
      </c>
    </row>
    <row r="68" spans="1:11">
      <c r="A68" s="16"/>
      <c r="B68" s="84" t="s">
        <v>401</v>
      </c>
      <c r="C68" s="85"/>
      <c r="D68" s="89"/>
      <c r="E68" s="90"/>
      <c r="F68" s="54">
        <v>2.95</v>
      </c>
      <c r="G68" s="20">
        <f t="shared" si="3"/>
        <v>0</v>
      </c>
      <c r="H68" s="4"/>
      <c r="I68" s="19" t="s">
        <v>386</v>
      </c>
      <c r="J68" s="5">
        <v>0.89</v>
      </c>
      <c r="K68" s="20">
        <f t="shared" si="2"/>
        <v>0</v>
      </c>
    </row>
    <row r="69" spans="1:11">
      <c r="A69" s="16"/>
      <c r="B69" s="84" t="s">
        <v>376</v>
      </c>
      <c r="C69" s="85"/>
      <c r="D69" s="89"/>
      <c r="E69" s="90"/>
      <c r="F69" s="54">
        <v>2.95</v>
      </c>
      <c r="G69" s="20">
        <f t="shared" si="3"/>
        <v>0</v>
      </c>
      <c r="H69" s="4"/>
      <c r="I69" s="19" t="s">
        <v>391</v>
      </c>
      <c r="J69" s="5">
        <v>0.89</v>
      </c>
      <c r="K69" s="20">
        <f t="shared" si="2"/>
        <v>0</v>
      </c>
    </row>
    <row r="70" spans="1:11">
      <c r="A70" s="16"/>
      <c r="B70" s="84" t="s">
        <v>377</v>
      </c>
      <c r="C70" s="85"/>
      <c r="D70" s="89"/>
      <c r="E70" s="90"/>
      <c r="F70" s="54">
        <v>2.95</v>
      </c>
      <c r="G70" s="20">
        <f t="shared" si="3"/>
        <v>0</v>
      </c>
      <c r="H70" s="4"/>
      <c r="I70" s="19" t="s">
        <v>392</v>
      </c>
      <c r="J70" s="5">
        <v>0.89</v>
      </c>
      <c r="K70" s="20">
        <f t="shared" si="2"/>
        <v>0</v>
      </c>
    </row>
    <row r="71" spans="1:11">
      <c r="A71" s="16"/>
      <c r="B71" s="84" t="s">
        <v>378</v>
      </c>
      <c r="C71" s="85"/>
      <c r="D71" s="89"/>
      <c r="E71" s="90"/>
      <c r="F71" s="54">
        <v>2.95</v>
      </c>
      <c r="G71" s="20">
        <f t="shared" si="3"/>
        <v>0</v>
      </c>
      <c r="H71" s="4"/>
      <c r="I71" s="19" t="s">
        <v>345</v>
      </c>
      <c r="J71" s="5">
        <v>0.89</v>
      </c>
      <c r="K71" s="20">
        <f t="shared" si="2"/>
        <v>0</v>
      </c>
    </row>
    <row r="72" spans="1:11">
      <c r="A72" s="16"/>
      <c r="B72" s="84" t="s">
        <v>379</v>
      </c>
      <c r="C72" s="85"/>
      <c r="D72" s="89"/>
      <c r="E72" s="90"/>
      <c r="F72" s="54">
        <v>2.95</v>
      </c>
      <c r="G72" s="20">
        <f t="shared" si="3"/>
        <v>0</v>
      </c>
      <c r="H72" s="4"/>
      <c r="I72" s="19" t="s">
        <v>346</v>
      </c>
      <c r="J72" s="5">
        <v>0.89</v>
      </c>
      <c r="K72" s="20">
        <f t="shared" si="2"/>
        <v>0</v>
      </c>
    </row>
    <row r="73" spans="1:11">
      <c r="A73" s="16"/>
      <c r="B73" s="84"/>
      <c r="C73" s="85"/>
      <c r="D73" s="89"/>
      <c r="E73" s="90"/>
      <c r="F73" s="54"/>
      <c r="G73" s="21">
        <v>0</v>
      </c>
      <c r="H73" s="4"/>
      <c r="I73" s="19" t="s">
        <v>390</v>
      </c>
      <c r="J73" s="5">
        <v>0.89</v>
      </c>
      <c r="K73" s="20">
        <f t="shared" si="2"/>
        <v>0</v>
      </c>
    </row>
    <row r="74" spans="1:11">
      <c r="A74" s="16"/>
      <c r="B74" s="84" t="s">
        <v>380</v>
      </c>
      <c r="C74" s="85"/>
      <c r="D74" s="89"/>
      <c r="E74" s="90"/>
      <c r="F74" s="54">
        <v>3.75</v>
      </c>
      <c r="G74" s="20">
        <f>A74*F74</f>
        <v>0</v>
      </c>
      <c r="H74" s="4"/>
      <c r="I74" s="19"/>
      <c r="J74" s="5"/>
      <c r="K74" s="20">
        <f t="shared" si="2"/>
        <v>0</v>
      </c>
    </row>
    <row r="75" spans="1:11">
      <c r="A75" s="16"/>
      <c r="B75" s="84" t="s">
        <v>276</v>
      </c>
      <c r="C75" s="85"/>
      <c r="D75" s="89"/>
      <c r="E75" s="90"/>
      <c r="F75" s="54">
        <v>3.75</v>
      </c>
      <c r="G75" s="20">
        <f>A75*F75</f>
        <v>0</v>
      </c>
      <c r="H75" s="4"/>
      <c r="I75" s="19" t="s">
        <v>389</v>
      </c>
      <c r="J75" s="5"/>
      <c r="K75" s="20">
        <f t="shared" si="2"/>
        <v>0</v>
      </c>
    </row>
    <row r="76" spans="1:11">
      <c r="A76" s="16"/>
      <c r="B76" s="84" t="s">
        <v>277</v>
      </c>
      <c r="C76" s="85"/>
      <c r="D76" s="89"/>
      <c r="E76" s="90"/>
      <c r="F76" s="54">
        <v>3.75</v>
      </c>
      <c r="G76" s="20">
        <f>A76*F76</f>
        <v>0</v>
      </c>
      <c r="H76" s="4"/>
      <c r="I76" s="19" t="s">
        <v>388</v>
      </c>
      <c r="J76" s="5"/>
      <c r="K76" s="20">
        <f t="shared" si="2"/>
        <v>0</v>
      </c>
    </row>
    <row r="77" spans="1:11">
      <c r="A77" s="25"/>
      <c r="B77" s="86" t="s">
        <v>174</v>
      </c>
      <c r="C77" s="79"/>
      <c r="D77" s="80"/>
      <c r="E77" s="95"/>
      <c r="F77" s="32">
        <v>3.75</v>
      </c>
      <c r="G77" s="20">
        <f>A77*F77</f>
        <v>0</v>
      </c>
      <c r="H77" s="23"/>
      <c r="I77" s="17" t="s">
        <v>387</v>
      </c>
      <c r="J77" s="15"/>
      <c r="K77" s="20">
        <f t="shared" si="2"/>
        <v>0</v>
      </c>
    </row>
    <row r="78" spans="1:11" ht="10" customHeight="1">
      <c r="C78" s="81"/>
      <c r="D78" s="111"/>
      <c r="E78" s="111"/>
      <c r="F78" s="111"/>
      <c r="G78" s="111"/>
      <c r="H78" s="111"/>
      <c r="I78" s="111"/>
      <c r="J78" s="111"/>
    </row>
    <row r="79" spans="1:11">
      <c r="A79" s="118" t="s">
        <v>175</v>
      </c>
      <c r="B79" s="87"/>
      <c r="C79" s="87"/>
      <c r="D79" s="87"/>
      <c r="E79" s="87"/>
      <c r="F79" s="87"/>
      <c r="G79" s="87"/>
      <c r="H79" s="87"/>
      <c r="I79" s="112">
        <f>SUM(G36:G77)+SUM(K36:K77)</f>
        <v>0</v>
      </c>
      <c r="J79" s="113"/>
    </row>
    <row r="80" spans="1:11" ht="13" customHeight="1">
      <c r="A80" s="77"/>
      <c r="B80" s="78"/>
      <c r="C80" s="78"/>
      <c r="D80" s="78"/>
      <c r="E80" s="78"/>
      <c r="F80" s="78"/>
      <c r="G80" s="76"/>
      <c r="H80" s="78"/>
      <c r="I80" s="78"/>
      <c r="J80" s="78"/>
    </row>
    <row r="81" spans="1:11">
      <c r="A81" s="114" t="s">
        <v>176</v>
      </c>
      <c r="B81" s="80"/>
      <c r="C81" s="80"/>
      <c r="D81" s="80"/>
      <c r="E81" s="80"/>
      <c r="F81" s="95"/>
      <c r="H81" s="110" t="s">
        <v>177</v>
      </c>
      <c r="I81" s="110"/>
      <c r="J81" s="110"/>
    </row>
    <row r="82" spans="1:11">
      <c r="A82" s="25" t="s">
        <v>42</v>
      </c>
      <c r="B82" s="107" t="s">
        <v>336</v>
      </c>
      <c r="C82" s="108"/>
      <c r="D82" s="87"/>
      <c r="E82" s="88"/>
      <c r="F82" s="65" t="s">
        <v>190</v>
      </c>
      <c r="H82" s="3" t="s">
        <v>42</v>
      </c>
      <c r="I82" s="2" t="s">
        <v>336</v>
      </c>
      <c r="J82" s="2" t="s">
        <v>190</v>
      </c>
    </row>
    <row r="83" spans="1:11">
      <c r="A83" s="4"/>
      <c r="B83" s="84" t="s">
        <v>178</v>
      </c>
      <c r="C83" s="85"/>
      <c r="D83" s="89"/>
      <c r="E83" s="90"/>
      <c r="F83" s="54">
        <v>1.25</v>
      </c>
      <c r="G83" s="20">
        <f t="shared" ref="G83:G106" si="4">A83*F83</f>
        <v>0</v>
      </c>
      <c r="H83" s="10"/>
      <c r="I83" s="18" t="s">
        <v>179</v>
      </c>
      <c r="J83" s="12">
        <v>1.1499999999999999</v>
      </c>
      <c r="K83" s="20">
        <f t="shared" ref="K83:K92" si="5">H83*J83</f>
        <v>0</v>
      </c>
    </row>
    <row r="84" spans="1:11">
      <c r="A84" s="4"/>
      <c r="B84" s="84" t="s">
        <v>84</v>
      </c>
      <c r="C84" s="85"/>
      <c r="D84" s="89"/>
      <c r="E84" s="90"/>
      <c r="F84" s="54">
        <v>1.25</v>
      </c>
      <c r="G84" s="20">
        <f t="shared" si="4"/>
        <v>0</v>
      </c>
      <c r="H84" s="4"/>
      <c r="I84" s="19" t="s">
        <v>85</v>
      </c>
      <c r="J84" s="5">
        <v>1.1499999999999999</v>
      </c>
      <c r="K84" s="20">
        <f t="shared" si="5"/>
        <v>0</v>
      </c>
    </row>
    <row r="85" spans="1:11">
      <c r="A85" s="4"/>
      <c r="B85" s="84" t="s">
        <v>4</v>
      </c>
      <c r="C85" s="85"/>
      <c r="D85" s="89"/>
      <c r="E85" s="90"/>
      <c r="F85" s="54">
        <v>1.25</v>
      </c>
      <c r="G85" s="20">
        <f t="shared" si="4"/>
        <v>0</v>
      </c>
      <c r="H85" s="4"/>
      <c r="I85" s="19" t="s">
        <v>5</v>
      </c>
      <c r="J85" s="5">
        <v>1.1499999999999999</v>
      </c>
      <c r="K85" s="20">
        <f t="shared" si="5"/>
        <v>0</v>
      </c>
    </row>
    <row r="86" spans="1:11">
      <c r="A86" s="4"/>
      <c r="B86" s="84" t="s">
        <v>6</v>
      </c>
      <c r="C86" s="85"/>
      <c r="D86" s="89"/>
      <c r="E86" s="90"/>
      <c r="F86" s="54">
        <v>1.25</v>
      </c>
      <c r="G86" s="20">
        <f t="shared" si="4"/>
        <v>0</v>
      </c>
      <c r="H86" s="4"/>
      <c r="I86" s="19" t="s">
        <v>7</v>
      </c>
      <c r="J86" s="5">
        <v>1.1499999999999999</v>
      </c>
      <c r="K86" s="20">
        <f t="shared" si="5"/>
        <v>0</v>
      </c>
    </row>
    <row r="87" spans="1:11">
      <c r="A87" s="4"/>
      <c r="B87" s="84"/>
      <c r="C87" s="85"/>
      <c r="D87" s="89"/>
      <c r="E87" s="90"/>
      <c r="F87" s="54"/>
      <c r="G87" s="20">
        <f t="shared" si="4"/>
        <v>0</v>
      </c>
      <c r="H87" s="4"/>
      <c r="I87" s="19" t="s">
        <v>8</v>
      </c>
      <c r="J87" s="5">
        <v>1.1499999999999999</v>
      </c>
      <c r="K87" s="20">
        <f t="shared" si="5"/>
        <v>0</v>
      </c>
    </row>
    <row r="88" spans="1:11">
      <c r="A88" s="4"/>
      <c r="B88" s="84" t="s">
        <v>9</v>
      </c>
      <c r="C88" s="85"/>
      <c r="D88" s="89"/>
      <c r="E88" s="90"/>
      <c r="F88" s="54">
        <v>1.95</v>
      </c>
      <c r="G88" s="20">
        <f t="shared" si="4"/>
        <v>0</v>
      </c>
      <c r="H88" s="4"/>
      <c r="I88" s="19" t="s">
        <v>10</v>
      </c>
      <c r="J88" s="5">
        <v>1.1499999999999999</v>
      </c>
      <c r="K88" s="20">
        <f t="shared" si="5"/>
        <v>0</v>
      </c>
    </row>
    <row r="89" spans="1:11">
      <c r="A89" s="4"/>
      <c r="B89" s="84" t="s">
        <v>347</v>
      </c>
      <c r="C89" s="85"/>
      <c r="D89" s="89"/>
      <c r="E89" s="90"/>
      <c r="F89" s="54">
        <v>1.95</v>
      </c>
      <c r="G89" s="20">
        <f t="shared" si="4"/>
        <v>0</v>
      </c>
      <c r="H89" s="4"/>
      <c r="I89" s="19" t="s">
        <v>11</v>
      </c>
      <c r="J89" s="5">
        <v>1.1499999999999999</v>
      </c>
      <c r="K89" s="20">
        <f t="shared" si="5"/>
        <v>0</v>
      </c>
    </row>
    <row r="90" spans="1:11">
      <c r="A90" s="4"/>
      <c r="B90" s="84" t="s">
        <v>12</v>
      </c>
      <c r="C90" s="85"/>
      <c r="D90" s="89"/>
      <c r="E90" s="90"/>
      <c r="F90" s="54">
        <v>1.95</v>
      </c>
      <c r="G90" s="20">
        <f t="shared" si="4"/>
        <v>0</v>
      </c>
      <c r="H90" s="4"/>
      <c r="I90" s="19" t="s">
        <v>13</v>
      </c>
      <c r="J90" s="5">
        <v>1.1499999999999999</v>
      </c>
      <c r="K90" s="20">
        <f t="shared" si="5"/>
        <v>0</v>
      </c>
    </row>
    <row r="91" spans="1:11">
      <c r="A91" s="4"/>
      <c r="B91" s="84" t="s">
        <v>348</v>
      </c>
      <c r="C91" s="85"/>
      <c r="D91" s="89"/>
      <c r="E91" s="90"/>
      <c r="F91" s="54">
        <v>1.95</v>
      </c>
      <c r="G91" s="20">
        <f t="shared" si="4"/>
        <v>0</v>
      </c>
      <c r="H91" s="4"/>
      <c r="I91" s="19"/>
      <c r="J91" s="5"/>
      <c r="K91" s="20">
        <f t="shared" si="5"/>
        <v>0</v>
      </c>
    </row>
    <row r="92" spans="1:11">
      <c r="A92" s="4"/>
      <c r="B92" s="84"/>
      <c r="C92" s="85"/>
      <c r="D92" s="89"/>
      <c r="E92" s="90"/>
      <c r="F92" s="54"/>
      <c r="G92" s="20">
        <f t="shared" si="4"/>
        <v>0</v>
      </c>
      <c r="H92" s="4"/>
      <c r="I92" s="19" t="s">
        <v>14</v>
      </c>
      <c r="J92" s="5"/>
      <c r="K92" s="20">
        <f t="shared" si="5"/>
        <v>0</v>
      </c>
    </row>
    <row r="93" spans="1:11">
      <c r="A93" s="4"/>
      <c r="B93" s="84" t="s">
        <v>349</v>
      </c>
      <c r="C93" s="85"/>
      <c r="D93" s="89"/>
      <c r="E93" s="90"/>
      <c r="F93" s="54">
        <v>1.75</v>
      </c>
      <c r="G93" s="20">
        <f t="shared" si="4"/>
        <v>0</v>
      </c>
      <c r="H93" s="28"/>
      <c r="I93" s="11"/>
      <c r="J93" s="29"/>
    </row>
    <row r="94" spans="1:11">
      <c r="A94" s="4"/>
      <c r="B94" s="84" t="s">
        <v>15</v>
      </c>
      <c r="C94" s="85"/>
      <c r="D94" s="89"/>
      <c r="E94" s="90"/>
      <c r="F94" s="54">
        <v>1.75</v>
      </c>
      <c r="G94" s="20">
        <f t="shared" si="4"/>
        <v>0</v>
      </c>
      <c r="H94" s="96" t="s">
        <v>16</v>
      </c>
      <c r="I94" s="116"/>
      <c r="J94" s="117"/>
    </row>
    <row r="95" spans="1:11">
      <c r="A95" s="4"/>
      <c r="B95" s="84" t="s">
        <v>17</v>
      </c>
      <c r="C95" s="85"/>
      <c r="D95" s="89"/>
      <c r="E95" s="90"/>
      <c r="F95" s="54">
        <v>1.75</v>
      </c>
      <c r="G95" s="20">
        <f t="shared" si="4"/>
        <v>0</v>
      </c>
      <c r="H95" s="3" t="s">
        <v>42</v>
      </c>
      <c r="I95" s="3" t="s">
        <v>336</v>
      </c>
      <c r="J95" s="3" t="s">
        <v>190</v>
      </c>
    </row>
    <row r="96" spans="1:11">
      <c r="A96" s="4"/>
      <c r="B96" s="84" t="s">
        <v>18</v>
      </c>
      <c r="C96" s="85"/>
      <c r="D96" s="89"/>
      <c r="E96" s="90"/>
      <c r="F96" s="54">
        <v>1.75</v>
      </c>
      <c r="G96" s="20">
        <f t="shared" si="4"/>
        <v>0</v>
      </c>
      <c r="H96" s="10"/>
      <c r="I96" s="62" t="s">
        <v>19</v>
      </c>
      <c r="J96" s="53">
        <v>1.2</v>
      </c>
      <c r="K96" s="20">
        <f t="shared" ref="K96:K106" si="6">H96*J96</f>
        <v>0</v>
      </c>
    </row>
    <row r="97" spans="1:11">
      <c r="A97" s="4"/>
      <c r="B97" s="84"/>
      <c r="C97" s="85"/>
      <c r="D97" s="89"/>
      <c r="E97" s="90"/>
      <c r="F97" s="54"/>
      <c r="G97" s="20">
        <f t="shared" si="4"/>
        <v>0</v>
      </c>
      <c r="H97" s="4"/>
      <c r="I97" s="51" t="s">
        <v>243</v>
      </c>
      <c r="J97" s="54">
        <v>1.2</v>
      </c>
      <c r="K97" s="20">
        <f t="shared" si="6"/>
        <v>0</v>
      </c>
    </row>
    <row r="98" spans="1:11">
      <c r="A98" s="4"/>
      <c r="B98" s="84" t="s">
        <v>20</v>
      </c>
      <c r="C98" s="85"/>
      <c r="D98" s="89"/>
      <c r="E98" s="90"/>
      <c r="F98" s="54">
        <v>1.75</v>
      </c>
      <c r="G98" s="20">
        <f t="shared" si="4"/>
        <v>0</v>
      </c>
      <c r="H98" s="4"/>
      <c r="I98" s="51" t="s">
        <v>21</v>
      </c>
      <c r="J98" s="54">
        <v>5.5</v>
      </c>
      <c r="K98" s="20">
        <f t="shared" si="6"/>
        <v>0</v>
      </c>
    </row>
    <row r="99" spans="1:11">
      <c r="A99" s="4"/>
      <c r="B99" s="84" t="s">
        <v>350</v>
      </c>
      <c r="C99" s="85"/>
      <c r="D99" s="89"/>
      <c r="E99" s="90"/>
      <c r="F99" s="54">
        <v>1.75</v>
      </c>
      <c r="G99" s="20">
        <f t="shared" si="4"/>
        <v>0</v>
      </c>
      <c r="H99" s="4"/>
      <c r="I99" s="51" t="s">
        <v>22</v>
      </c>
      <c r="J99" s="54">
        <v>8.5</v>
      </c>
      <c r="K99" s="20">
        <f t="shared" si="6"/>
        <v>0</v>
      </c>
    </row>
    <row r="100" spans="1:11">
      <c r="A100" s="4"/>
      <c r="B100" s="84" t="s">
        <v>201</v>
      </c>
      <c r="C100" s="85"/>
      <c r="D100" s="89"/>
      <c r="E100" s="90"/>
      <c r="F100" s="54">
        <v>1.75</v>
      </c>
      <c r="G100" s="20">
        <f t="shared" si="4"/>
        <v>0</v>
      </c>
      <c r="H100" s="4"/>
      <c r="I100" s="51"/>
      <c r="J100" s="54"/>
      <c r="K100" s="20">
        <f t="shared" si="6"/>
        <v>0</v>
      </c>
    </row>
    <row r="101" spans="1:11">
      <c r="A101" s="4"/>
      <c r="B101" s="84" t="s">
        <v>202</v>
      </c>
      <c r="C101" s="85"/>
      <c r="D101" s="89"/>
      <c r="E101" s="90"/>
      <c r="F101" s="54">
        <v>1.75</v>
      </c>
      <c r="G101" s="20">
        <f t="shared" si="4"/>
        <v>0</v>
      </c>
      <c r="H101" s="4"/>
      <c r="I101" s="51" t="s">
        <v>244</v>
      </c>
      <c r="J101" s="54">
        <v>10.97</v>
      </c>
      <c r="K101" s="20">
        <f t="shared" si="6"/>
        <v>0</v>
      </c>
    </row>
    <row r="102" spans="1:11">
      <c r="A102" s="4"/>
      <c r="B102" s="84"/>
      <c r="C102" s="85"/>
      <c r="D102" s="89"/>
      <c r="E102" s="90"/>
      <c r="F102" s="54"/>
      <c r="G102" s="20">
        <f t="shared" si="4"/>
        <v>0</v>
      </c>
      <c r="H102" s="4"/>
      <c r="I102" s="51"/>
      <c r="J102" s="54"/>
      <c r="K102" s="20">
        <f t="shared" si="6"/>
        <v>0</v>
      </c>
    </row>
    <row r="103" spans="1:11">
      <c r="A103" s="4"/>
      <c r="B103" s="84" t="s">
        <v>237</v>
      </c>
      <c r="C103" s="85"/>
      <c r="D103" s="89"/>
      <c r="E103" s="90"/>
      <c r="F103" s="54">
        <v>1.5</v>
      </c>
      <c r="G103" s="20">
        <f t="shared" si="4"/>
        <v>0</v>
      </c>
      <c r="H103" s="4"/>
      <c r="I103" s="51" t="s">
        <v>203</v>
      </c>
      <c r="J103" s="54">
        <v>5</v>
      </c>
      <c r="K103" s="20">
        <f t="shared" si="6"/>
        <v>0</v>
      </c>
    </row>
    <row r="104" spans="1:11">
      <c r="A104" s="4"/>
      <c r="B104" s="84" t="s">
        <v>204</v>
      </c>
      <c r="C104" s="85"/>
      <c r="D104" s="89"/>
      <c r="E104" s="90"/>
      <c r="F104" s="54">
        <v>1.5</v>
      </c>
      <c r="G104" s="20">
        <f t="shared" si="4"/>
        <v>0</v>
      </c>
      <c r="H104" s="4"/>
      <c r="I104" s="51" t="s">
        <v>305</v>
      </c>
      <c r="J104" s="54">
        <v>5</v>
      </c>
      <c r="K104" s="20">
        <f t="shared" si="6"/>
        <v>0</v>
      </c>
    </row>
    <row r="105" spans="1:11">
      <c r="A105" s="4"/>
      <c r="B105" s="84" t="s">
        <v>306</v>
      </c>
      <c r="C105" s="85"/>
      <c r="D105" s="89"/>
      <c r="E105" s="90"/>
      <c r="F105" s="54">
        <v>1.5</v>
      </c>
      <c r="G105" s="20">
        <f t="shared" si="4"/>
        <v>0</v>
      </c>
      <c r="H105" s="4"/>
      <c r="I105" s="51" t="s">
        <v>245</v>
      </c>
      <c r="J105" s="54">
        <v>5</v>
      </c>
      <c r="K105" s="20">
        <f t="shared" si="6"/>
        <v>0</v>
      </c>
    </row>
    <row r="106" spans="1:11">
      <c r="A106" s="8"/>
      <c r="B106" s="86" t="s">
        <v>307</v>
      </c>
      <c r="C106" s="79"/>
      <c r="D106" s="80"/>
      <c r="E106" s="95"/>
      <c r="F106" s="50">
        <v>1.5</v>
      </c>
      <c r="G106" s="20">
        <f t="shared" si="4"/>
        <v>0</v>
      </c>
      <c r="H106" s="8"/>
      <c r="I106" s="24" t="s">
        <v>344</v>
      </c>
      <c r="J106" s="50">
        <v>5</v>
      </c>
      <c r="K106" s="20">
        <f t="shared" si="6"/>
        <v>0</v>
      </c>
    </row>
    <row r="107" spans="1:11" ht="15" customHeight="1">
      <c r="C107" s="26"/>
      <c r="D107" s="85"/>
      <c r="E107" s="85"/>
      <c r="F107" s="58"/>
      <c r="G107" s="20"/>
      <c r="H107" s="63"/>
      <c r="I107" s="63"/>
      <c r="J107" s="64"/>
    </row>
    <row r="108" spans="1:11">
      <c r="A108" s="96" t="s">
        <v>308</v>
      </c>
      <c r="B108" s="87"/>
      <c r="C108" s="87"/>
      <c r="D108" s="87"/>
      <c r="E108" s="87"/>
      <c r="F108" s="88"/>
      <c r="G108" s="20"/>
      <c r="H108" s="96" t="s">
        <v>309</v>
      </c>
      <c r="I108" s="116"/>
      <c r="J108" s="117"/>
    </row>
    <row r="109" spans="1:11">
      <c r="A109" s="25" t="s">
        <v>42</v>
      </c>
      <c r="B109" s="107" t="s">
        <v>336</v>
      </c>
      <c r="C109" s="108"/>
      <c r="D109" s="87"/>
      <c r="E109" s="88"/>
      <c r="F109" s="65" t="s">
        <v>190</v>
      </c>
      <c r="G109" s="20"/>
      <c r="H109" s="3" t="s">
        <v>42</v>
      </c>
      <c r="I109" s="3" t="s">
        <v>336</v>
      </c>
      <c r="J109" s="3" t="s">
        <v>190</v>
      </c>
    </row>
    <row r="110" spans="1:11">
      <c r="A110" s="10"/>
      <c r="B110" s="84" t="s">
        <v>235</v>
      </c>
      <c r="C110" s="109"/>
      <c r="D110" s="89"/>
      <c r="E110" s="90"/>
      <c r="F110" s="53">
        <v>2.4700000000000002</v>
      </c>
      <c r="G110" s="20">
        <f>A110*F110</f>
        <v>0</v>
      </c>
      <c r="H110" s="40"/>
      <c r="I110" s="1" t="s">
        <v>234</v>
      </c>
      <c r="J110" s="18">
        <v>6.85</v>
      </c>
      <c r="K110" s="20">
        <f t="shared" ref="K110:K124" si="7">H110*J110</f>
        <v>0</v>
      </c>
    </row>
    <row r="111" spans="1:11">
      <c r="A111" s="4"/>
      <c r="B111" s="84" t="s">
        <v>236</v>
      </c>
      <c r="C111" s="109"/>
      <c r="D111" s="89"/>
      <c r="E111" s="90"/>
      <c r="F111" s="54">
        <v>2.46</v>
      </c>
      <c r="G111" s="20">
        <f>A111*F111</f>
        <v>0</v>
      </c>
      <c r="H111" s="44"/>
      <c r="I111" s="1" t="s">
        <v>233</v>
      </c>
      <c r="J111" s="19">
        <v>0.15</v>
      </c>
      <c r="K111" s="20">
        <f t="shared" si="7"/>
        <v>0</v>
      </c>
    </row>
    <row r="112" spans="1:11">
      <c r="A112" s="4"/>
      <c r="B112" s="84" t="s">
        <v>239</v>
      </c>
      <c r="C112" s="109"/>
      <c r="D112" s="89"/>
      <c r="E112" s="90"/>
      <c r="F112" s="54">
        <v>1.25</v>
      </c>
      <c r="G112" s="20">
        <f>A112*F112</f>
        <v>0</v>
      </c>
      <c r="H112" s="44"/>
      <c r="I112" s="1" t="s">
        <v>232</v>
      </c>
      <c r="J112" s="19">
        <v>4.6500000000000004</v>
      </c>
      <c r="K112" s="20">
        <f t="shared" si="7"/>
        <v>0</v>
      </c>
    </row>
    <row r="113" spans="1:11">
      <c r="A113" s="41"/>
      <c r="B113" s="84"/>
      <c r="C113" s="85"/>
      <c r="D113" s="89"/>
      <c r="E113" s="90"/>
      <c r="F113" s="30"/>
      <c r="G113" s="20"/>
      <c r="H113" s="16"/>
      <c r="I113" s="13" t="s">
        <v>231</v>
      </c>
      <c r="J113" s="31">
        <v>4</v>
      </c>
      <c r="K113" s="20">
        <f t="shared" si="7"/>
        <v>0</v>
      </c>
    </row>
    <row r="114" spans="1:11">
      <c r="A114" s="4"/>
      <c r="B114" s="84" t="s">
        <v>237</v>
      </c>
      <c r="C114" s="109"/>
      <c r="D114" s="89"/>
      <c r="E114" s="90"/>
      <c r="F114" s="54">
        <v>1.5</v>
      </c>
      <c r="G114" s="20">
        <f>A114*F114</f>
        <v>0</v>
      </c>
      <c r="H114" s="16"/>
      <c r="I114" s="13" t="s">
        <v>310</v>
      </c>
      <c r="J114" s="31"/>
      <c r="K114" s="20">
        <f t="shared" si="7"/>
        <v>0</v>
      </c>
    </row>
    <row r="115" spans="1:11">
      <c r="A115" s="4"/>
      <c r="B115" s="84" t="s">
        <v>204</v>
      </c>
      <c r="C115" s="109"/>
      <c r="D115" s="89"/>
      <c r="E115" s="90"/>
      <c r="F115" s="54">
        <v>1.5</v>
      </c>
      <c r="G115" s="20">
        <f>A115*F115</f>
        <v>0</v>
      </c>
      <c r="H115" s="16"/>
      <c r="I115" s="13" t="s">
        <v>230</v>
      </c>
      <c r="J115" s="31">
        <v>6.85</v>
      </c>
      <c r="K115" s="20">
        <f t="shared" si="7"/>
        <v>0</v>
      </c>
    </row>
    <row r="116" spans="1:11">
      <c r="A116" s="4"/>
      <c r="B116" s="84" t="s">
        <v>306</v>
      </c>
      <c r="C116" s="109"/>
      <c r="D116" s="89"/>
      <c r="E116" s="90"/>
      <c r="F116" s="54">
        <v>1.5</v>
      </c>
      <c r="G116" s="20">
        <f>A116*F116</f>
        <v>0</v>
      </c>
      <c r="H116" s="16"/>
      <c r="I116" s="13"/>
      <c r="J116" s="31"/>
      <c r="K116" s="20">
        <f t="shared" si="7"/>
        <v>0</v>
      </c>
    </row>
    <row r="117" spans="1:11">
      <c r="A117" s="8"/>
      <c r="B117" s="86" t="s">
        <v>307</v>
      </c>
      <c r="C117" s="115"/>
      <c r="D117" s="80"/>
      <c r="E117" s="95"/>
      <c r="F117" s="50">
        <v>1.5</v>
      </c>
      <c r="G117" s="20">
        <f>A117*F117</f>
        <v>0</v>
      </c>
      <c r="H117" s="16"/>
      <c r="I117" s="13" t="s">
        <v>229</v>
      </c>
      <c r="J117" s="31"/>
      <c r="K117" s="20">
        <f t="shared" si="7"/>
        <v>0</v>
      </c>
    </row>
    <row r="118" spans="1:11">
      <c r="G118" s="20"/>
      <c r="H118" s="16"/>
      <c r="I118" s="13" t="s">
        <v>228</v>
      </c>
      <c r="J118" s="31">
        <v>1.08</v>
      </c>
      <c r="K118" s="20">
        <f t="shared" si="7"/>
        <v>0</v>
      </c>
    </row>
    <row r="119" spans="1:11">
      <c r="A119" s="96" t="s">
        <v>308</v>
      </c>
      <c r="B119" s="87"/>
      <c r="C119" s="87"/>
      <c r="D119" s="87"/>
      <c r="E119" s="87"/>
      <c r="F119" s="88"/>
      <c r="G119" s="20"/>
      <c r="H119" s="16"/>
      <c r="I119" s="13" t="s">
        <v>329</v>
      </c>
      <c r="J119" s="31">
        <v>0.85</v>
      </c>
      <c r="K119" s="20">
        <f t="shared" si="7"/>
        <v>0</v>
      </c>
    </row>
    <row r="120" spans="1:11">
      <c r="A120" s="25" t="s">
        <v>42</v>
      </c>
      <c r="B120" s="107" t="s">
        <v>336</v>
      </c>
      <c r="C120" s="119"/>
      <c r="D120" s="87"/>
      <c r="E120" s="88"/>
      <c r="F120" s="65" t="s">
        <v>190</v>
      </c>
      <c r="G120" s="20"/>
      <c r="H120" s="16"/>
      <c r="I120" s="13" t="s">
        <v>327</v>
      </c>
      <c r="J120" s="31">
        <v>1.41</v>
      </c>
      <c r="K120" s="20">
        <f t="shared" si="7"/>
        <v>0</v>
      </c>
    </row>
    <row r="121" spans="1:11">
      <c r="A121" s="4"/>
      <c r="B121" s="84" t="s">
        <v>240</v>
      </c>
      <c r="C121" s="109"/>
      <c r="D121" s="89"/>
      <c r="E121" s="90"/>
      <c r="F121" s="54">
        <v>0.2</v>
      </c>
      <c r="G121" s="33">
        <v>0</v>
      </c>
      <c r="H121" s="16"/>
      <c r="I121" s="13" t="s">
        <v>328</v>
      </c>
      <c r="J121" s="31"/>
      <c r="K121" s="20">
        <f t="shared" si="7"/>
        <v>0</v>
      </c>
    </row>
    <row r="122" spans="1:11">
      <c r="A122" s="41"/>
      <c r="B122" s="84" t="s">
        <v>241</v>
      </c>
      <c r="C122" s="85"/>
      <c r="D122" s="89"/>
      <c r="E122" s="90"/>
      <c r="F122" s="36">
        <v>0.2</v>
      </c>
      <c r="G122" s="20">
        <f>A122*F122</f>
        <v>0</v>
      </c>
      <c r="H122" s="16"/>
      <c r="I122" s="13" t="s">
        <v>445</v>
      </c>
      <c r="J122" s="31">
        <v>3.5</v>
      </c>
      <c r="K122" s="20">
        <f t="shared" si="7"/>
        <v>0</v>
      </c>
    </row>
    <row r="123" spans="1:11">
      <c r="A123" s="41"/>
      <c r="B123" s="84" t="s">
        <v>242</v>
      </c>
      <c r="C123" s="85"/>
      <c r="D123" s="89"/>
      <c r="E123" s="90"/>
      <c r="F123" s="36">
        <v>0.2</v>
      </c>
      <c r="G123" s="20">
        <f>A123*F123</f>
        <v>0</v>
      </c>
      <c r="H123" s="16"/>
      <c r="I123" s="13" t="s">
        <v>446</v>
      </c>
      <c r="J123" s="31">
        <v>1.25</v>
      </c>
      <c r="K123" s="20">
        <f t="shared" si="7"/>
        <v>0</v>
      </c>
    </row>
    <row r="124" spans="1:11">
      <c r="A124" s="23"/>
      <c r="B124" s="86" t="s">
        <v>238</v>
      </c>
      <c r="C124" s="79"/>
      <c r="D124" s="80"/>
      <c r="E124" s="95"/>
      <c r="F124" s="32">
        <v>0.2</v>
      </c>
      <c r="G124" s="20">
        <f>A124*F124</f>
        <v>0</v>
      </c>
      <c r="H124" s="25"/>
      <c r="I124" s="14" t="s">
        <v>444</v>
      </c>
      <c r="J124" s="17">
        <v>2.35</v>
      </c>
      <c r="K124" s="20">
        <f t="shared" si="7"/>
        <v>0</v>
      </c>
    </row>
    <row r="125" spans="1:11" ht="10" customHeight="1">
      <c r="C125" s="81"/>
      <c r="D125" s="111"/>
      <c r="E125" s="111"/>
      <c r="F125" s="111"/>
      <c r="G125" s="111"/>
      <c r="H125" s="111"/>
      <c r="I125" s="111"/>
      <c r="J125" s="111"/>
    </row>
    <row r="126" spans="1:11">
      <c r="A126" s="118" t="s">
        <v>311</v>
      </c>
      <c r="B126" s="87"/>
      <c r="C126" s="87"/>
      <c r="D126" s="87"/>
      <c r="E126" s="87"/>
      <c r="F126" s="87"/>
      <c r="G126" s="87"/>
      <c r="H126" s="87"/>
      <c r="I126" s="112">
        <f>SUM(G83:G124)+SUM(K83:K124)</f>
        <v>0</v>
      </c>
      <c r="J126" s="113"/>
    </row>
    <row r="127" spans="1:11" ht="10" customHeight="1">
      <c r="A127" s="79"/>
      <c r="B127" s="80"/>
      <c r="C127" s="80"/>
      <c r="D127" s="80"/>
      <c r="E127" s="80"/>
      <c r="F127" s="80"/>
      <c r="G127" s="75"/>
      <c r="H127" s="80"/>
      <c r="I127" s="80"/>
      <c r="J127" s="80"/>
    </row>
    <row r="128" spans="1:11">
      <c r="A128" s="114" t="s">
        <v>312</v>
      </c>
      <c r="B128" s="80"/>
      <c r="C128" s="80"/>
      <c r="D128" s="80"/>
      <c r="E128" s="80"/>
      <c r="F128" s="95"/>
      <c r="H128" s="110" t="s">
        <v>313</v>
      </c>
      <c r="I128" s="110"/>
      <c r="J128" s="110"/>
    </row>
    <row r="129" spans="1:11">
      <c r="A129" s="3" t="s">
        <v>42</v>
      </c>
      <c r="B129" s="107" t="s">
        <v>336</v>
      </c>
      <c r="C129" s="108"/>
      <c r="D129" s="87"/>
      <c r="E129" s="88"/>
      <c r="F129" s="60" t="s">
        <v>190</v>
      </c>
      <c r="H129" s="3" t="s">
        <v>42</v>
      </c>
      <c r="I129" s="2" t="s">
        <v>336</v>
      </c>
      <c r="J129" s="2" t="s">
        <v>190</v>
      </c>
    </row>
    <row r="130" spans="1:11">
      <c r="A130" s="10"/>
      <c r="B130" s="84" t="s">
        <v>314</v>
      </c>
      <c r="C130" s="85"/>
      <c r="D130" s="89"/>
      <c r="E130" s="90"/>
      <c r="F130" s="12">
        <v>9.5</v>
      </c>
      <c r="G130" s="20">
        <f t="shared" ref="G130:G145" si="8">A130*F130</f>
        <v>0</v>
      </c>
      <c r="H130" s="10"/>
      <c r="I130" s="18" t="s">
        <v>435</v>
      </c>
      <c r="J130" s="12">
        <v>50</v>
      </c>
      <c r="K130" s="20">
        <f t="shared" ref="K130:K145" si="9">H130*J130</f>
        <v>0</v>
      </c>
    </row>
    <row r="131" spans="1:11">
      <c r="A131" s="4"/>
      <c r="B131" s="84" t="s">
        <v>315</v>
      </c>
      <c r="C131" s="85"/>
      <c r="D131" s="89"/>
      <c r="E131" s="90"/>
      <c r="F131" s="5">
        <v>9.5</v>
      </c>
      <c r="G131" s="20">
        <f t="shared" si="8"/>
        <v>0</v>
      </c>
      <c r="H131" s="4"/>
      <c r="I131" s="19" t="s">
        <v>316</v>
      </c>
      <c r="J131" s="5">
        <v>40</v>
      </c>
      <c r="K131" s="20">
        <f t="shared" si="9"/>
        <v>0</v>
      </c>
    </row>
    <row r="132" spans="1:11">
      <c r="A132" s="4"/>
      <c r="B132" s="84" t="s">
        <v>317</v>
      </c>
      <c r="C132" s="85"/>
      <c r="D132" s="89"/>
      <c r="E132" s="90"/>
      <c r="F132" s="5">
        <v>9.5</v>
      </c>
      <c r="G132" s="20">
        <f t="shared" si="8"/>
        <v>0</v>
      </c>
      <c r="H132" s="4"/>
      <c r="I132" s="19" t="s">
        <v>436</v>
      </c>
      <c r="J132" s="5">
        <v>30</v>
      </c>
      <c r="K132" s="20">
        <f t="shared" si="9"/>
        <v>0</v>
      </c>
    </row>
    <row r="133" spans="1:11">
      <c r="A133" s="4"/>
      <c r="B133" s="84" t="s">
        <v>318</v>
      </c>
      <c r="C133" s="85"/>
      <c r="D133" s="89"/>
      <c r="E133" s="90"/>
      <c r="F133" s="5">
        <v>9.5</v>
      </c>
      <c r="G133" s="20">
        <f t="shared" si="8"/>
        <v>0</v>
      </c>
      <c r="H133" s="4"/>
      <c r="I133" s="19" t="s">
        <v>186</v>
      </c>
      <c r="J133" s="5"/>
      <c r="K133" s="20">
        <f t="shared" si="9"/>
        <v>0</v>
      </c>
    </row>
    <row r="134" spans="1:11">
      <c r="A134" s="4"/>
      <c r="B134" s="84" t="s">
        <v>438</v>
      </c>
      <c r="C134" s="85"/>
      <c r="D134" s="89"/>
      <c r="E134" s="90"/>
      <c r="F134" s="5">
        <v>14.95</v>
      </c>
      <c r="G134" s="20">
        <f t="shared" si="8"/>
        <v>0</v>
      </c>
      <c r="H134" s="4"/>
      <c r="I134" s="19" t="s">
        <v>319</v>
      </c>
      <c r="J134" s="5">
        <v>57.5</v>
      </c>
      <c r="K134" s="20">
        <f t="shared" si="9"/>
        <v>0</v>
      </c>
    </row>
    <row r="135" spans="1:11">
      <c r="A135" s="4"/>
      <c r="B135" s="84" t="s">
        <v>439</v>
      </c>
      <c r="C135" s="85"/>
      <c r="D135" s="89"/>
      <c r="E135" s="90"/>
      <c r="F135" s="5">
        <v>14.95</v>
      </c>
      <c r="G135" s="20">
        <f t="shared" si="8"/>
        <v>0</v>
      </c>
      <c r="H135" s="4"/>
      <c r="I135" s="19" t="s">
        <v>187</v>
      </c>
      <c r="J135" s="5">
        <v>72.5</v>
      </c>
      <c r="K135" s="20">
        <f t="shared" si="9"/>
        <v>0</v>
      </c>
    </row>
    <row r="136" spans="1:11">
      <c r="A136" s="4"/>
      <c r="B136" s="84" t="s">
        <v>320</v>
      </c>
      <c r="C136" s="85"/>
      <c r="D136" s="89"/>
      <c r="E136" s="90"/>
      <c r="F136" s="5">
        <v>12.5</v>
      </c>
      <c r="G136" s="20">
        <f t="shared" si="8"/>
        <v>0</v>
      </c>
      <c r="H136" s="4"/>
      <c r="I136" s="19" t="s">
        <v>188</v>
      </c>
      <c r="J136" s="5">
        <v>3.5</v>
      </c>
      <c r="K136" s="20">
        <f t="shared" si="9"/>
        <v>0</v>
      </c>
    </row>
    <row r="137" spans="1:11">
      <c r="A137" s="4"/>
      <c r="B137" s="84"/>
      <c r="C137" s="85"/>
      <c r="D137" s="89"/>
      <c r="E137" s="90"/>
      <c r="F137" s="5"/>
      <c r="G137" s="20">
        <f t="shared" si="8"/>
        <v>0</v>
      </c>
      <c r="H137" s="4"/>
      <c r="I137" s="19" t="s">
        <v>189</v>
      </c>
      <c r="J137" s="5">
        <v>7.5</v>
      </c>
      <c r="K137" s="20">
        <f t="shared" si="9"/>
        <v>0</v>
      </c>
    </row>
    <row r="138" spans="1:11">
      <c r="A138" s="4"/>
      <c r="B138" s="84" t="s">
        <v>440</v>
      </c>
      <c r="C138" s="85"/>
      <c r="D138" s="89"/>
      <c r="E138" s="90"/>
      <c r="F138" s="5">
        <v>1.55</v>
      </c>
      <c r="G138" s="20">
        <f t="shared" si="8"/>
        <v>0</v>
      </c>
      <c r="H138" s="4"/>
      <c r="I138" s="19"/>
      <c r="J138" s="5"/>
      <c r="K138" s="20">
        <f t="shared" si="9"/>
        <v>0</v>
      </c>
    </row>
    <row r="139" spans="1:11">
      <c r="A139" s="4"/>
      <c r="B139" s="84" t="s">
        <v>441</v>
      </c>
      <c r="C139" s="85"/>
      <c r="D139" s="89"/>
      <c r="E139" s="90"/>
      <c r="F139" s="5">
        <v>1.55</v>
      </c>
      <c r="G139" s="20">
        <f t="shared" si="8"/>
        <v>0</v>
      </c>
      <c r="H139" s="4"/>
      <c r="I139" s="19" t="s">
        <v>191</v>
      </c>
      <c r="J139" s="5">
        <v>25</v>
      </c>
      <c r="K139" s="20">
        <f t="shared" si="9"/>
        <v>0</v>
      </c>
    </row>
    <row r="140" spans="1:11">
      <c r="A140" s="4"/>
      <c r="B140" s="84" t="s">
        <v>442</v>
      </c>
      <c r="C140" s="85"/>
      <c r="D140" s="89"/>
      <c r="E140" s="90"/>
      <c r="F140" s="5">
        <v>1.55</v>
      </c>
      <c r="G140" s="20">
        <f t="shared" si="8"/>
        <v>0</v>
      </c>
      <c r="H140" s="4"/>
      <c r="I140" s="19" t="s">
        <v>192</v>
      </c>
      <c r="J140" s="5">
        <v>20</v>
      </c>
      <c r="K140" s="20">
        <f t="shared" si="9"/>
        <v>0</v>
      </c>
    </row>
    <row r="141" spans="1:11">
      <c r="A141" s="4"/>
      <c r="B141" s="84" t="s">
        <v>443</v>
      </c>
      <c r="C141" s="85"/>
      <c r="D141" s="89"/>
      <c r="E141" s="90"/>
      <c r="F141" s="5">
        <v>1.55</v>
      </c>
      <c r="G141" s="20">
        <f t="shared" si="8"/>
        <v>0</v>
      </c>
      <c r="H141" s="4"/>
      <c r="I141" s="19" t="s">
        <v>193</v>
      </c>
      <c r="J141" s="5">
        <v>25</v>
      </c>
      <c r="K141" s="20">
        <f t="shared" si="9"/>
        <v>0</v>
      </c>
    </row>
    <row r="142" spans="1:11">
      <c r="A142" s="4"/>
      <c r="B142" s="84" t="s">
        <v>321</v>
      </c>
      <c r="C142" s="85"/>
      <c r="D142" s="89"/>
      <c r="E142" s="90"/>
      <c r="F142" s="5">
        <v>1.55</v>
      </c>
      <c r="G142" s="20">
        <f t="shared" si="8"/>
        <v>0</v>
      </c>
      <c r="H142" s="4"/>
      <c r="I142" s="19" t="s">
        <v>194</v>
      </c>
      <c r="J142" s="5">
        <v>20</v>
      </c>
      <c r="K142" s="20">
        <f t="shared" si="9"/>
        <v>0</v>
      </c>
    </row>
    <row r="143" spans="1:11">
      <c r="A143" s="4"/>
      <c r="B143" s="84"/>
      <c r="C143" s="85"/>
      <c r="D143" s="89"/>
      <c r="E143" s="90"/>
      <c r="F143" s="5"/>
      <c r="G143" s="20">
        <f t="shared" si="8"/>
        <v>0</v>
      </c>
      <c r="H143" s="4"/>
      <c r="I143" s="19" t="s">
        <v>195</v>
      </c>
      <c r="J143" s="5">
        <v>48</v>
      </c>
      <c r="K143" s="20">
        <f t="shared" si="9"/>
        <v>0</v>
      </c>
    </row>
    <row r="144" spans="1:11">
      <c r="A144" s="4"/>
      <c r="B144" s="84" t="s">
        <v>322</v>
      </c>
      <c r="C144" s="85"/>
      <c r="D144" s="89"/>
      <c r="E144" s="90"/>
      <c r="F144" s="5">
        <v>1.79</v>
      </c>
      <c r="G144" s="20">
        <f t="shared" si="8"/>
        <v>0</v>
      </c>
      <c r="H144" s="4"/>
      <c r="I144" s="19" t="s">
        <v>196</v>
      </c>
      <c r="J144" s="5">
        <v>48</v>
      </c>
      <c r="K144" s="20">
        <f t="shared" si="9"/>
        <v>0</v>
      </c>
    </row>
    <row r="145" spans="1:11">
      <c r="A145" s="8"/>
      <c r="B145" s="86" t="s">
        <v>323</v>
      </c>
      <c r="C145" s="79"/>
      <c r="D145" s="80"/>
      <c r="E145" s="95"/>
      <c r="F145" s="9">
        <v>7.95</v>
      </c>
      <c r="G145" s="20">
        <f t="shared" si="8"/>
        <v>0</v>
      </c>
      <c r="H145" s="8"/>
      <c r="I145" s="17" t="s">
        <v>197</v>
      </c>
      <c r="J145" s="9">
        <v>46.5</v>
      </c>
      <c r="K145" s="20">
        <f t="shared" si="9"/>
        <v>0</v>
      </c>
    </row>
    <row r="146" spans="1:11">
      <c r="C146" s="26"/>
      <c r="D146" s="85"/>
      <c r="E146" s="85"/>
      <c r="F146" s="27"/>
      <c r="G146" s="20"/>
      <c r="H146" s="6"/>
      <c r="J146" s="7"/>
      <c r="K146" s="22"/>
    </row>
    <row r="147" spans="1:11">
      <c r="A147" s="96" t="s">
        <v>125</v>
      </c>
      <c r="B147" s="87"/>
      <c r="C147" s="87"/>
      <c r="D147" s="87"/>
      <c r="E147" s="87"/>
      <c r="F147" s="88"/>
      <c r="G147" s="20"/>
      <c r="H147" s="105" t="s">
        <v>340</v>
      </c>
      <c r="I147" s="105"/>
      <c r="J147" s="105"/>
      <c r="K147" s="22"/>
    </row>
    <row r="148" spans="1:11">
      <c r="A148" s="3" t="s">
        <v>42</v>
      </c>
      <c r="B148" s="107" t="s">
        <v>336</v>
      </c>
      <c r="C148" s="108"/>
      <c r="D148" s="87"/>
      <c r="E148" s="88"/>
      <c r="F148" s="2" t="s">
        <v>190</v>
      </c>
      <c r="G148" s="20"/>
      <c r="H148" s="2" t="s">
        <v>42</v>
      </c>
      <c r="I148" s="2" t="s">
        <v>336</v>
      </c>
      <c r="J148" s="2" t="s">
        <v>190</v>
      </c>
      <c r="K148" s="22"/>
    </row>
    <row r="149" spans="1:11">
      <c r="A149" s="10"/>
      <c r="B149" s="82" t="s">
        <v>427</v>
      </c>
      <c r="C149" s="83"/>
      <c r="D149" s="66" t="s">
        <v>30</v>
      </c>
      <c r="E149" s="67"/>
      <c r="F149" s="12">
        <v>18</v>
      </c>
      <c r="G149" s="20">
        <f t="shared" ref="G149:G168" si="10">A149*F149</f>
        <v>0</v>
      </c>
      <c r="H149" s="10"/>
      <c r="I149" s="18" t="s">
        <v>126</v>
      </c>
      <c r="J149" s="12">
        <v>0.45</v>
      </c>
      <c r="K149" s="20">
        <f t="shared" ref="K149:K157" si="11">H149*J149</f>
        <v>0</v>
      </c>
    </row>
    <row r="150" spans="1:11">
      <c r="A150" s="4"/>
      <c r="B150" s="84" t="s">
        <v>428</v>
      </c>
      <c r="C150" s="85"/>
      <c r="D150" s="66" t="s">
        <v>30</v>
      </c>
      <c r="E150" s="30"/>
      <c r="F150" s="5">
        <v>18</v>
      </c>
      <c r="G150" s="20">
        <f t="shared" si="10"/>
        <v>0</v>
      </c>
      <c r="H150" s="4"/>
      <c r="I150" s="19" t="s">
        <v>127</v>
      </c>
      <c r="J150" s="5">
        <v>0.45</v>
      </c>
      <c r="K150" s="20">
        <f t="shared" si="11"/>
        <v>0</v>
      </c>
    </row>
    <row r="151" spans="1:11">
      <c r="A151" s="4"/>
      <c r="B151" s="84" t="s">
        <v>429</v>
      </c>
      <c r="C151" s="85"/>
      <c r="D151" s="68" t="s">
        <v>30</v>
      </c>
      <c r="E151" s="30"/>
      <c r="F151" s="5">
        <v>21.5</v>
      </c>
      <c r="G151" s="20">
        <f t="shared" si="10"/>
        <v>0</v>
      </c>
      <c r="H151" s="4"/>
      <c r="I151" s="19" t="s">
        <v>128</v>
      </c>
      <c r="J151" s="5">
        <v>0.85</v>
      </c>
      <c r="K151" s="20">
        <f t="shared" si="11"/>
        <v>0</v>
      </c>
    </row>
    <row r="152" spans="1:11">
      <c r="A152" s="4"/>
      <c r="B152" s="84"/>
      <c r="C152" s="85"/>
      <c r="D152" s="13"/>
      <c r="E152" s="30"/>
      <c r="F152" s="5"/>
      <c r="G152" s="20">
        <f t="shared" si="10"/>
        <v>0</v>
      </c>
      <c r="H152" s="4"/>
      <c r="I152" s="19" t="s">
        <v>426</v>
      </c>
      <c r="J152" s="5">
        <v>1.47</v>
      </c>
      <c r="K152" s="20">
        <f t="shared" si="11"/>
        <v>0</v>
      </c>
    </row>
    <row r="153" spans="1:11">
      <c r="A153" s="4"/>
      <c r="B153" s="84" t="s">
        <v>29</v>
      </c>
      <c r="C153" s="85"/>
      <c r="D153" s="66" t="s">
        <v>30</v>
      </c>
      <c r="E153" s="30"/>
      <c r="F153" s="5">
        <v>21.5</v>
      </c>
      <c r="G153" s="20">
        <f t="shared" si="10"/>
        <v>0</v>
      </c>
      <c r="H153" s="4"/>
      <c r="I153" s="19" t="s">
        <v>374</v>
      </c>
      <c r="J153" s="5">
        <v>1.58</v>
      </c>
      <c r="K153" s="20">
        <f t="shared" si="11"/>
        <v>0</v>
      </c>
    </row>
    <row r="154" spans="1:11">
      <c r="A154" s="4"/>
      <c r="B154" s="84" t="s">
        <v>430</v>
      </c>
      <c r="C154" s="85"/>
      <c r="D154" s="66" t="s">
        <v>30</v>
      </c>
      <c r="E154" s="30"/>
      <c r="F154" s="5">
        <v>21.5</v>
      </c>
      <c r="G154" s="20">
        <f t="shared" si="10"/>
        <v>0</v>
      </c>
      <c r="H154" s="4"/>
      <c r="I154" s="19"/>
      <c r="J154" s="5"/>
      <c r="K154" s="20">
        <f t="shared" si="11"/>
        <v>0</v>
      </c>
    </row>
    <row r="155" spans="1:11">
      <c r="A155" s="4"/>
      <c r="B155" s="84" t="s">
        <v>431</v>
      </c>
      <c r="C155" s="85"/>
      <c r="D155" s="69" t="s">
        <v>31</v>
      </c>
      <c r="E155" s="30"/>
      <c r="F155" s="5">
        <v>24</v>
      </c>
      <c r="G155" s="20">
        <f t="shared" si="10"/>
        <v>0</v>
      </c>
      <c r="H155" s="4"/>
      <c r="I155" s="19" t="s">
        <v>375</v>
      </c>
      <c r="J155" s="5">
        <v>2.95</v>
      </c>
      <c r="K155" s="20">
        <f t="shared" si="11"/>
        <v>0</v>
      </c>
    </row>
    <row r="156" spans="1:11">
      <c r="A156" s="4"/>
      <c r="B156" s="84" t="s">
        <v>129</v>
      </c>
      <c r="C156" s="85"/>
      <c r="D156" s="70" t="s">
        <v>30</v>
      </c>
      <c r="E156" s="30"/>
      <c r="F156" s="5">
        <v>24</v>
      </c>
      <c r="G156" s="20">
        <f t="shared" si="10"/>
        <v>0</v>
      </c>
      <c r="H156" s="4"/>
      <c r="I156" s="19" t="s">
        <v>274</v>
      </c>
      <c r="J156" s="5">
        <v>1.1000000000000001</v>
      </c>
      <c r="K156" s="20">
        <f t="shared" si="11"/>
        <v>0</v>
      </c>
    </row>
    <row r="157" spans="1:11">
      <c r="A157" s="4"/>
      <c r="B157" s="84" t="s">
        <v>130</v>
      </c>
      <c r="C157" s="85"/>
      <c r="D157" s="71" t="s">
        <v>32</v>
      </c>
      <c r="E157" s="30"/>
      <c r="F157" s="5">
        <v>24</v>
      </c>
      <c r="G157" s="20">
        <f t="shared" si="10"/>
        <v>0</v>
      </c>
      <c r="H157" s="4"/>
      <c r="I157" s="19" t="s">
        <v>131</v>
      </c>
      <c r="J157" s="5">
        <v>1.58</v>
      </c>
      <c r="K157" s="20">
        <f t="shared" si="11"/>
        <v>0</v>
      </c>
    </row>
    <row r="158" spans="1:11">
      <c r="A158" s="41"/>
      <c r="B158" s="84" t="s">
        <v>432</v>
      </c>
      <c r="C158" s="85"/>
      <c r="D158" s="72" t="s">
        <v>30</v>
      </c>
      <c r="E158" s="30"/>
      <c r="F158" s="36">
        <v>24</v>
      </c>
      <c r="G158" s="20">
        <f t="shared" si="10"/>
        <v>0</v>
      </c>
      <c r="H158" s="37"/>
      <c r="I158" s="38"/>
      <c r="J158" s="39"/>
      <c r="K158" s="20"/>
    </row>
    <row r="159" spans="1:11">
      <c r="A159" s="41"/>
      <c r="B159" s="84" t="s">
        <v>433</v>
      </c>
      <c r="C159" s="85"/>
      <c r="D159" s="73" t="s">
        <v>30</v>
      </c>
      <c r="E159" s="30"/>
      <c r="F159" s="36">
        <v>24</v>
      </c>
      <c r="G159" s="20">
        <f t="shared" si="10"/>
        <v>0</v>
      </c>
      <c r="H159" s="110" t="s">
        <v>343</v>
      </c>
      <c r="I159" s="110"/>
      <c r="J159" s="110"/>
      <c r="K159" s="20"/>
    </row>
    <row r="160" spans="1:11">
      <c r="A160" s="4"/>
      <c r="B160" s="84" t="s">
        <v>35</v>
      </c>
      <c r="C160" s="85"/>
      <c r="D160" s="74" t="s">
        <v>33</v>
      </c>
      <c r="E160" s="30"/>
      <c r="F160" s="5">
        <v>24</v>
      </c>
      <c r="G160" s="20">
        <f t="shared" si="10"/>
        <v>0</v>
      </c>
      <c r="H160" s="2" t="s">
        <v>42</v>
      </c>
      <c r="I160" s="2" t="s">
        <v>336</v>
      </c>
      <c r="J160" s="2" t="s">
        <v>190</v>
      </c>
      <c r="K160" s="20"/>
    </row>
    <row r="161" spans="1:11">
      <c r="A161" s="4"/>
      <c r="B161" s="84" t="s">
        <v>36</v>
      </c>
      <c r="C161" s="85"/>
      <c r="D161" s="68" t="s">
        <v>34</v>
      </c>
      <c r="E161" s="30"/>
      <c r="F161" s="5">
        <v>21.5</v>
      </c>
      <c r="G161" s="20">
        <f t="shared" si="10"/>
        <v>0</v>
      </c>
      <c r="H161" s="4"/>
      <c r="I161" s="19" t="s">
        <v>425</v>
      </c>
      <c r="J161" s="5">
        <v>1.7</v>
      </c>
      <c r="K161" s="20">
        <f t="shared" ref="K161:K168" si="12">H161*J161</f>
        <v>0</v>
      </c>
    </row>
    <row r="162" spans="1:11">
      <c r="A162" s="4"/>
      <c r="B162" s="84"/>
      <c r="C162" s="85"/>
      <c r="D162" s="61"/>
      <c r="E162" s="30"/>
      <c r="F162" s="5"/>
      <c r="G162" s="20">
        <f t="shared" si="10"/>
        <v>0</v>
      </c>
      <c r="H162" s="4"/>
      <c r="I162" s="19" t="s">
        <v>302</v>
      </c>
      <c r="J162" s="5">
        <v>1.7</v>
      </c>
      <c r="K162" s="20">
        <f t="shared" si="12"/>
        <v>0</v>
      </c>
    </row>
    <row r="163" spans="1:11">
      <c r="A163" s="4"/>
      <c r="B163" s="84" t="s">
        <v>57</v>
      </c>
      <c r="C163" s="85"/>
      <c r="D163" s="66" t="s">
        <v>30</v>
      </c>
      <c r="E163" s="30"/>
      <c r="F163" s="5">
        <v>26.25</v>
      </c>
      <c r="G163" s="20">
        <f t="shared" si="10"/>
        <v>0</v>
      </c>
      <c r="H163" s="4"/>
      <c r="I163" s="19" t="s">
        <v>301</v>
      </c>
      <c r="J163" s="5">
        <v>1.7</v>
      </c>
      <c r="K163" s="20">
        <f t="shared" si="12"/>
        <v>0</v>
      </c>
    </row>
    <row r="164" spans="1:11">
      <c r="A164" s="4"/>
      <c r="B164" s="84" t="s">
        <v>434</v>
      </c>
      <c r="C164" s="85"/>
      <c r="D164" s="66" t="s">
        <v>30</v>
      </c>
      <c r="E164" s="30"/>
      <c r="F164" s="5">
        <v>26.25</v>
      </c>
      <c r="G164" s="20">
        <f t="shared" si="10"/>
        <v>0</v>
      </c>
      <c r="H164" s="4"/>
      <c r="I164" s="19" t="s">
        <v>300</v>
      </c>
      <c r="J164" s="5">
        <v>1.7</v>
      </c>
      <c r="K164" s="20">
        <f t="shared" si="12"/>
        <v>0</v>
      </c>
    </row>
    <row r="165" spans="1:11">
      <c r="A165" s="4"/>
      <c r="B165" s="84" t="s">
        <v>58</v>
      </c>
      <c r="C165" s="85"/>
      <c r="D165" s="73" t="s">
        <v>34</v>
      </c>
      <c r="E165" s="30"/>
      <c r="F165" s="5">
        <v>27.3</v>
      </c>
      <c r="G165" s="20">
        <f t="shared" si="10"/>
        <v>0</v>
      </c>
      <c r="H165" s="4"/>
      <c r="I165" s="19"/>
      <c r="J165" s="5"/>
      <c r="K165" s="20">
        <f t="shared" si="12"/>
        <v>0</v>
      </c>
    </row>
    <row r="166" spans="1:11">
      <c r="A166" s="4"/>
      <c r="B166" s="84" t="s">
        <v>59</v>
      </c>
      <c r="C166" s="85"/>
      <c r="D166" s="74" t="s">
        <v>34</v>
      </c>
      <c r="E166" s="30"/>
      <c r="F166" s="5">
        <v>27.3</v>
      </c>
      <c r="G166" s="20">
        <f t="shared" si="10"/>
        <v>0</v>
      </c>
      <c r="H166" s="4"/>
      <c r="I166" s="19" t="s">
        <v>299</v>
      </c>
      <c r="J166" s="5">
        <v>4.5</v>
      </c>
      <c r="K166" s="20">
        <f t="shared" si="12"/>
        <v>0</v>
      </c>
    </row>
    <row r="167" spans="1:11">
      <c r="A167" s="4"/>
      <c r="B167" s="84" t="s">
        <v>60</v>
      </c>
      <c r="C167" s="85"/>
      <c r="D167" s="69" t="s">
        <v>30</v>
      </c>
      <c r="E167" s="30"/>
      <c r="F167" s="5">
        <v>27.3</v>
      </c>
      <c r="G167" s="20">
        <f t="shared" si="10"/>
        <v>0</v>
      </c>
      <c r="H167" s="4"/>
      <c r="I167" s="19" t="s">
        <v>298</v>
      </c>
      <c r="J167" s="5">
        <v>4.5</v>
      </c>
      <c r="K167" s="20">
        <f t="shared" si="12"/>
        <v>0</v>
      </c>
    </row>
    <row r="168" spans="1:11">
      <c r="A168" s="8"/>
      <c r="B168" s="86" t="s">
        <v>61</v>
      </c>
      <c r="C168" s="79"/>
      <c r="D168" s="70" t="s">
        <v>30</v>
      </c>
      <c r="E168" s="15"/>
      <c r="F168" s="9">
        <v>27.3</v>
      </c>
      <c r="G168" s="20">
        <f t="shared" si="10"/>
        <v>0</v>
      </c>
      <c r="H168" s="8"/>
      <c r="I168" s="17" t="s">
        <v>297</v>
      </c>
      <c r="J168" s="9">
        <v>4.5</v>
      </c>
      <c r="K168" s="20">
        <f t="shared" si="12"/>
        <v>0</v>
      </c>
    </row>
    <row r="169" spans="1:11" ht="10" customHeight="1">
      <c r="C169" s="26"/>
      <c r="D169" s="85"/>
      <c r="E169" s="85"/>
      <c r="F169" s="27"/>
      <c r="G169" s="34"/>
      <c r="H169" s="26"/>
      <c r="I169" s="13"/>
      <c r="J169" s="27"/>
      <c r="K169" s="34"/>
    </row>
    <row r="170" spans="1:11">
      <c r="A170" s="118" t="s">
        <v>62</v>
      </c>
      <c r="B170" s="87"/>
      <c r="C170" s="87"/>
      <c r="D170" s="87"/>
      <c r="E170" s="87"/>
      <c r="F170" s="87"/>
      <c r="G170" s="87"/>
      <c r="H170" s="87"/>
      <c r="I170" s="112">
        <f>SUM(G130:G145)+SUM(G149:G168)</f>
        <v>0</v>
      </c>
      <c r="J170" s="120"/>
      <c r="K170" s="34"/>
    </row>
    <row r="171" spans="1:11">
      <c r="A171" s="118" t="s">
        <v>63</v>
      </c>
      <c r="B171" s="87"/>
      <c r="C171" s="87"/>
      <c r="D171" s="87"/>
      <c r="E171" s="87"/>
      <c r="F171" s="87"/>
      <c r="G171" s="87"/>
      <c r="H171" s="87"/>
      <c r="I171" s="112">
        <f>SUM(K130:K145)</f>
        <v>0</v>
      </c>
      <c r="J171" s="120"/>
      <c r="K171" s="34"/>
    </row>
    <row r="172" spans="1:11">
      <c r="A172" s="118" t="s">
        <v>64</v>
      </c>
      <c r="B172" s="87"/>
      <c r="C172" s="87"/>
      <c r="D172" s="87"/>
      <c r="E172" s="87"/>
      <c r="F172" s="87"/>
      <c r="G172" s="87"/>
      <c r="H172" s="87"/>
      <c r="I172" s="112">
        <f>SUM(K149:K157)</f>
        <v>0</v>
      </c>
      <c r="J172" s="113"/>
    </row>
    <row r="173" spans="1:11">
      <c r="A173" s="118" t="s">
        <v>65</v>
      </c>
      <c r="B173" s="87"/>
      <c r="C173" s="87"/>
      <c r="D173" s="87"/>
      <c r="E173" s="87"/>
      <c r="F173" s="87"/>
      <c r="G173" s="87"/>
      <c r="H173" s="87"/>
      <c r="I173" s="112">
        <f>SUM(K161:K168)</f>
        <v>0</v>
      </c>
      <c r="J173" s="113"/>
    </row>
    <row r="174" spans="1:11" ht="5" customHeight="1">
      <c r="A174" s="77"/>
      <c r="B174" s="78"/>
      <c r="C174" s="78"/>
      <c r="D174" s="78"/>
      <c r="E174" s="78"/>
      <c r="F174" s="78"/>
      <c r="G174" s="76"/>
      <c r="H174" s="78"/>
      <c r="I174" s="80"/>
      <c r="J174" s="80"/>
    </row>
    <row r="175" spans="1:11">
      <c r="A175" s="114" t="s">
        <v>66</v>
      </c>
      <c r="B175" s="80"/>
      <c r="C175" s="80"/>
      <c r="D175" s="80"/>
      <c r="E175" s="80"/>
      <c r="F175" s="95"/>
      <c r="H175" s="110" t="s">
        <v>341</v>
      </c>
      <c r="I175" s="110"/>
      <c r="J175" s="110"/>
    </row>
    <row r="176" spans="1:11">
      <c r="A176" s="25" t="s">
        <v>42</v>
      </c>
      <c r="B176" s="107" t="s">
        <v>336</v>
      </c>
      <c r="C176" s="108"/>
      <c r="D176" s="87"/>
      <c r="E176" s="88"/>
      <c r="F176" s="65" t="s">
        <v>190</v>
      </c>
      <c r="H176" s="2" t="s">
        <v>42</v>
      </c>
      <c r="I176" s="2" t="s">
        <v>336</v>
      </c>
      <c r="J176" s="2" t="s">
        <v>190</v>
      </c>
    </row>
    <row r="177" spans="1:11">
      <c r="A177" s="10"/>
      <c r="B177" s="84" t="s">
        <v>67</v>
      </c>
      <c r="C177" s="85"/>
      <c r="D177" s="89"/>
      <c r="E177" s="90"/>
      <c r="F177" s="12">
        <v>0.11</v>
      </c>
      <c r="G177" s="20">
        <f t="shared" ref="G177:G196" si="13">A177*F177</f>
        <v>0</v>
      </c>
      <c r="H177" s="10"/>
      <c r="I177" s="18" t="s">
        <v>68</v>
      </c>
      <c r="J177" s="12">
        <v>0.85</v>
      </c>
      <c r="K177" s="20">
        <f t="shared" ref="K177:K196" si="14">H177*J177</f>
        <v>0</v>
      </c>
    </row>
    <row r="178" spans="1:11">
      <c r="A178" s="4"/>
      <c r="B178" s="84" t="s">
        <v>275</v>
      </c>
      <c r="C178" s="85"/>
      <c r="D178" s="89"/>
      <c r="E178" s="90"/>
      <c r="F178" s="5">
        <v>0.13</v>
      </c>
      <c r="G178" s="20">
        <f t="shared" si="13"/>
        <v>0</v>
      </c>
      <c r="H178" s="4"/>
      <c r="I178" s="19" t="s">
        <v>467</v>
      </c>
      <c r="J178" s="5">
        <v>1.4</v>
      </c>
      <c r="K178" s="20">
        <f t="shared" si="14"/>
        <v>0</v>
      </c>
    </row>
    <row r="179" spans="1:11">
      <c r="A179" s="4"/>
      <c r="B179" s="84" t="s">
        <v>181</v>
      </c>
      <c r="C179" s="85"/>
      <c r="D179" s="89"/>
      <c r="E179" s="90"/>
      <c r="F179" s="5">
        <v>0.14000000000000001</v>
      </c>
      <c r="G179" s="20">
        <f t="shared" si="13"/>
        <v>0</v>
      </c>
      <c r="H179" s="4"/>
      <c r="I179" s="19" t="s">
        <v>69</v>
      </c>
      <c r="J179" s="5">
        <v>0.25</v>
      </c>
      <c r="K179" s="20">
        <f t="shared" si="14"/>
        <v>0</v>
      </c>
    </row>
    <row r="180" spans="1:11">
      <c r="A180" s="4"/>
      <c r="B180" s="84" t="s">
        <v>182</v>
      </c>
      <c r="C180" s="85"/>
      <c r="D180" s="89"/>
      <c r="E180" s="90"/>
      <c r="F180" s="5">
        <v>8.15</v>
      </c>
      <c r="G180" s="20">
        <f t="shared" si="13"/>
        <v>0</v>
      </c>
      <c r="H180" s="4"/>
      <c r="I180" s="19" t="s">
        <v>465</v>
      </c>
      <c r="J180" s="5">
        <v>9.5</v>
      </c>
      <c r="K180" s="20">
        <f t="shared" si="14"/>
        <v>0</v>
      </c>
    </row>
    <row r="181" spans="1:11">
      <c r="A181" s="4"/>
      <c r="B181" s="84" t="s">
        <v>183</v>
      </c>
      <c r="C181" s="85"/>
      <c r="D181" s="89"/>
      <c r="E181" s="90"/>
      <c r="F181" s="5">
        <v>4.5</v>
      </c>
      <c r="G181" s="20">
        <f t="shared" si="13"/>
        <v>0</v>
      </c>
      <c r="H181" s="4"/>
      <c r="I181" s="19"/>
      <c r="J181" s="5"/>
      <c r="K181" s="20">
        <f t="shared" si="14"/>
        <v>0</v>
      </c>
    </row>
    <row r="182" spans="1:11">
      <c r="A182" s="4"/>
      <c r="B182" s="84" t="s">
        <v>184</v>
      </c>
      <c r="C182" s="85"/>
      <c r="D182" s="89"/>
      <c r="E182" s="90"/>
      <c r="F182" s="5">
        <v>16.5</v>
      </c>
      <c r="G182" s="20">
        <f t="shared" si="13"/>
        <v>0</v>
      </c>
      <c r="H182" s="4"/>
      <c r="I182" s="19" t="s">
        <v>466</v>
      </c>
      <c r="J182" s="5">
        <v>8.0500000000000007</v>
      </c>
      <c r="K182" s="20">
        <f t="shared" si="14"/>
        <v>0</v>
      </c>
    </row>
    <row r="183" spans="1:11">
      <c r="A183" s="4"/>
      <c r="B183" s="84"/>
      <c r="C183" s="85"/>
      <c r="D183" s="89"/>
      <c r="E183" s="90"/>
      <c r="F183" s="5"/>
      <c r="G183" s="20">
        <f t="shared" si="13"/>
        <v>0</v>
      </c>
      <c r="H183" s="4"/>
      <c r="I183" s="19" t="s">
        <v>70</v>
      </c>
      <c r="J183" s="5">
        <v>9.9499999999999993</v>
      </c>
      <c r="K183" s="20">
        <f t="shared" si="14"/>
        <v>0</v>
      </c>
    </row>
    <row r="184" spans="1:11">
      <c r="A184" s="4"/>
      <c r="B184" s="84" t="s">
        <v>185</v>
      </c>
      <c r="C184" s="85"/>
      <c r="D184" s="89"/>
      <c r="E184" s="90"/>
      <c r="F184" s="5">
        <v>2.7</v>
      </c>
      <c r="G184" s="20">
        <f t="shared" si="13"/>
        <v>0</v>
      </c>
      <c r="H184" s="4"/>
      <c r="I184" s="19" t="s">
        <v>468</v>
      </c>
      <c r="J184" s="5">
        <v>30</v>
      </c>
      <c r="K184" s="20">
        <f t="shared" si="14"/>
        <v>0</v>
      </c>
    </row>
    <row r="185" spans="1:11">
      <c r="A185" s="4"/>
      <c r="B185" s="84" t="s">
        <v>71</v>
      </c>
      <c r="C185" s="85"/>
      <c r="D185" s="89"/>
      <c r="E185" s="90"/>
      <c r="F185" s="5">
        <v>2.7</v>
      </c>
      <c r="G185" s="20">
        <f t="shared" si="13"/>
        <v>0</v>
      </c>
      <c r="H185" s="4"/>
      <c r="I185" s="19" t="s">
        <v>469</v>
      </c>
      <c r="J185" s="5">
        <v>17</v>
      </c>
      <c r="K185" s="20">
        <f t="shared" si="14"/>
        <v>0</v>
      </c>
    </row>
    <row r="186" spans="1:11">
      <c r="A186" s="4"/>
      <c r="B186" s="84" t="s">
        <v>72</v>
      </c>
      <c r="C186" s="85"/>
      <c r="D186" s="89"/>
      <c r="E186" s="90"/>
      <c r="F186" s="5">
        <v>5.15</v>
      </c>
      <c r="G186" s="20">
        <f t="shared" si="13"/>
        <v>0</v>
      </c>
      <c r="H186" s="4"/>
      <c r="I186" s="19"/>
      <c r="J186" s="5"/>
      <c r="K186" s="20">
        <f t="shared" si="14"/>
        <v>0</v>
      </c>
    </row>
    <row r="187" spans="1:11">
      <c r="A187" s="4"/>
      <c r="B187" s="84" t="s">
        <v>73</v>
      </c>
      <c r="C187" s="85"/>
      <c r="D187" s="89"/>
      <c r="E187" s="90"/>
      <c r="F187" s="5">
        <v>5.15</v>
      </c>
      <c r="G187" s="20">
        <f t="shared" si="13"/>
        <v>0</v>
      </c>
      <c r="H187" s="4"/>
      <c r="I187" s="19" t="s">
        <v>470</v>
      </c>
      <c r="J187" s="5">
        <v>2.65</v>
      </c>
      <c r="K187" s="20">
        <f t="shared" si="14"/>
        <v>0</v>
      </c>
    </row>
    <row r="188" spans="1:11">
      <c r="A188" s="4"/>
      <c r="B188" s="84" t="s">
        <v>154</v>
      </c>
      <c r="C188" s="85"/>
      <c r="D188" s="89"/>
      <c r="E188" s="90"/>
      <c r="F188" s="5">
        <v>7.9</v>
      </c>
      <c r="G188" s="20">
        <f t="shared" si="13"/>
        <v>0</v>
      </c>
      <c r="H188" s="4"/>
      <c r="I188" s="19" t="s">
        <v>471</v>
      </c>
      <c r="J188" s="5">
        <v>9.4499999999999993</v>
      </c>
      <c r="K188" s="20">
        <f t="shared" si="14"/>
        <v>0</v>
      </c>
    </row>
    <row r="189" spans="1:11">
      <c r="A189" s="4"/>
      <c r="B189" s="84"/>
      <c r="C189" s="85"/>
      <c r="D189" s="89"/>
      <c r="E189" s="90"/>
      <c r="F189" s="5"/>
      <c r="G189" s="20">
        <f t="shared" si="13"/>
        <v>0</v>
      </c>
      <c r="H189" s="4"/>
      <c r="I189" s="19" t="s">
        <v>472</v>
      </c>
      <c r="J189" s="5">
        <v>5.5</v>
      </c>
      <c r="K189" s="20">
        <f t="shared" si="14"/>
        <v>0</v>
      </c>
    </row>
    <row r="190" spans="1:11">
      <c r="A190" s="4"/>
      <c r="B190" s="84" t="s">
        <v>464</v>
      </c>
      <c r="C190" s="85"/>
      <c r="D190" s="89"/>
      <c r="E190" s="90"/>
      <c r="F190" s="5">
        <v>3.38</v>
      </c>
      <c r="G190" s="20">
        <f t="shared" si="13"/>
        <v>0</v>
      </c>
      <c r="H190" s="4"/>
      <c r="I190" s="19" t="s">
        <v>473</v>
      </c>
      <c r="J190" s="5">
        <v>17.75</v>
      </c>
      <c r="K190" s="20">
        <f t="shared" si="14"/>
        <v>0</v>
      </c>
    </row>
    <row r="191" spans="1:11">
      <c r="A191" s="4"/>
      <c r="B191" s="84" t="s">
        <v>476</v>
      </c>
      <c r="C191" s="85"/>
      <c r="D191" s="89"/>
      <c r="E191" s="90"/>
      <c r="F191" s="5">
        <v>8.9499999999999993</v>
      </c>
      <c r="G191" s="20">
        <f t="shared" si="13"/>
        <v>0</v>
      </c>
      <c r="H191" s="4"/>
      <c r="I191" s="19" t="s">
        <v>474</v>
      </c>
      <c r="J191" s="5">
        <v>10.25</v>
      </c>
      <c r="K191" s="20">
        <f t="shared" si="14"/>
        <v>0</v>
      </c>
    </row>
    <row r="192" spans="1:11">
      <c r="A192" s="4"/>
      <c r="B192" s="84" t="s">
        <v>477</v>
      </c>
      <c r="C192" s="109"/>
      <c r="D192" s="89"/>
      <c r="E192" s="90"/>
      <c r="F192" s="5">
        <v>4.71</v>
      </c>
      <c r="G192" s="20">
        <f t="shared" si="13"/>
        <v>0</v>
      </c>
      <c r="H192" s="4"/>
      <c r="I192" s="19" t="s">
        <v>155</v>
      </c>
      <c r="J192" s="5">
        <v>2.65</v>
      </c>
      <c r="K192" s="20">
        <f t="shared" si="14"/>
        <v>0</v>
      </c>
    </row>
    <row r="193" spans="1:11">
      <c r="A193" s="4"/>
      <c r="B193" s="84"/>
      <c r="C193" s="109"/>
      <c r="D193" s="89"/>
      <c r="E193" s="90"/>
      <c r="F193" s="5"/>
      <c r="G193" s="20">
        <f t="shared" si="13"/>
        <v>0</v>
      </c>
      <c r="H193" s="4"/>
      <c r="I193" s="19" t="s">
        <v>156</v>
      </c>
      <c r="J193" s="5">
        <v>4.5</v>
      </c>
      <c r="K193" s="20">
        <f t="shared" si="14"/>
        <v>0</v>
      </c>
    </row>
    <row r="194" spans="1:11">
      <c r="A194" s="4"/>
      <c r="B194" s="84" t="s">
        <v>157</v>
      </c>
      <c r="C194" s="109"/>
      <c r="D194" s="89"/>
      <c r="E194" s="90"/>
      <c r="F194" s="5">
        <v>8.5</v>
      </c>
      <c r="G194" s="20">
        <f t="shared" si="13"/>
        <v>0</v>
      </c>
      <c r="H194" s="4"/>
      <c r="I194" s="19" t="s">
        <v>253</v>
      </c>
      <c r="J194" s="5">
        <v>20.75</v>
      </c>
      <c r="K194" s="20">
        <f t="shared" si="14"/>
        <v>0</v>
      </c>
    </row>
    <row r="195" spans="1:11">
      <c r="A195" s="4"/>
      <c r="B195" s="84" t="s">
        <v>478</v>
      </c>
      <c r="C195" s="109"/>
      <c r="D195" s="89"/>
      <c r="E195" s="90"/>
      <c r="F195" s="5">
        <v>15.75</v>
      </c>
      <c r="G195" s="20">
        <f t="shared" si="13"/>
        <v>0</v>
      </c>
      <c r="H195" s="4"/>
      <c r="I195" s="19" t="s">
        <v>475</v>
      </c>
      <c r="J195" s="5">
        <v>0.32</v>
      </c>
      <c r="K195" s="20">
        <f t="shared" si="14"/>
        <v>0</v>
      </c>
    </row>
    <row r="196" spans="1:11">
      <c r="A196" s="8"/>
      <c r="B196" s="86" t="s">
        <v>254</v>
      </c>
      <c r="C196" s="79"/>
      <c r="D196" s="80"/>
      <c r="E196" s="95"/>
      <c r="F196" s="9">
        <v>14.35</v>
      </c>
      <c r="G196" s="20">
        <f t="shared" si="13"/>
        <v>0</v>
      </c>
      <c r="H196" s="8"/>
      <c r="I196" s="17" t="s">
        <v>255</v>
      </c>
      <c r="J196" s="9">
        <v>7.8</v>
      </c>
      <c r="K196" s="20">
        <f t="shared" si="14"/>
        <v>0</v>
      </c>
    </row>
    <row r="197" spans="1:11">
      <c r="C197" s="26"/>
      <c r="D197" s="85"/>
      <c r="E197" s="85"/>
      <c r="F197" s="27"/>
      <c r="G197" s="20"/>
      <c r="H197" s="6"/>
      <c r="J197" s="7"/>
      <c r="K197" s="22"/>
    </row>
    <row r="198" spans="1:11">
      <c r="A198" s="96" t="s">
        <v>145</v>
      </c>
      <c r="B198" s="87"/>
      <c r="C198" s="87"/>
      <c r="D198" s="87"/>
      <c r="E198" s="87"/>
      <c r="F198" s="88"/>
      <c r="G198" s="20"/>
      <c r="H198" s="105" t="s">
        <v>342</v>
      </c>
      <c r="I198" s="105"/>
      <c r="J198" s="105"/>
      <c r="K198" s="22"/>
    </row>
    <row r="199" spans="1:11">
      <c r="A199" s="2" t="s">
        <v>42</v>
      </c>
      <c r="B199" s="107" t="s">
        <v>336</v>
      </c>
      <c r="C199" s="108"/>
      <c r="D199" s="87"/>
      <c r="E199" s="88"/>
      <c r="F199" s="2" t="s">
        <v>190</v>
      </c>
      <c r="G199" s="20"/>
      <c r="H199" s="40" t="s">
        <v>42</v>
      </c>
      <c r="I199" s="40" t="s">
        <v>336</v>
      </c>
      <c r="J199" s="40" t="s">
        <v>190</v>
      </c>
      <c r="K199" s="22"/>
    </row>
    <row r="200" spans="1:11">
      <c r="A200" s="10"/>
      <c r="B200" s="82" t="s">
        <v>256</v>
      </c>
      <c r="C200" s="83"/>
      <c r="D200" s="121"/>
      <c r="E200" s="122"/>
      <c r="F200" s="12">
        <v>2.15</v>
      </c>
      <c r="G200" s="20">
        <f t="shared" ref="G200:G215" si="15">A200*F200</f>
        <v>0</v>
      </c>
      <c r="H200" s="10"/>
      <c r="I200" s="18" t="s">
        <v>455</v>
      </c>
      <c r="J200" s="12">
        <v>10.45</v>
      </c>
      <c r="K200" s="20">
        <f t="shared" ref="K200:K215" si="16">H200*J200</f>
        <v>0</v>
      </c>
    </row>
    <row r="201" spans="1:11">
      <c r="A201" s="4"/>
      <c r="B201" s="84" t="s">
        <v>353</v>
      </c>
      <c r="C201" s="89"/>
      <c r="D201" s="89"/>
      <c r="E201" s="90"/>
      <c r="F201" s="5">
        <v>14.5</v>
      </c>
      <c r="G201" s="20">
        <f t="shared" si="15"/>
        <v>0</v>
      </c>
      <c r="H201" s="4"/>
      <c r="I201" s="19" t="s">
        <v>456</v>
      </c>
      <c r="J201" s="5">
        <v>6.3</v>
      </c>
      <c r="K201" s="20">
        <f t="shared" si="16"/>
        <v>0</v>
      </c>
    </row>
    <row r="202" spans="1:11">
      <c r="A202" s="4"/>
      <c r="B202" s="84" t="s">
        <v>146</v>
      </c>
      <c r="C202" s="85"/>
      <c r="D202" s="89"/>
      <c r="E202" s="90"/>
      <c r="F202" s="5">
        <v>16</v>
      </c>
      <c r="G202" s="20">
        <f t="shared" si="15"/>
        <v>0</v>
      </c>
      <c r="H202" s="4"/>
      <c r="I202" s="19"/>
      <c r="J202" s="5"/>
      <c r="K202" s="20">
        <f t="shared" si="16"/>
        <v>0</v>
      </c>
    </row>
    <row r="203" spans="1:11">
      <c r="A203" s="4"/>
      <c r="B203" s="84" t="s">
        <v>147</v>
      </c>
      <c r="C203" s="85"/>
      <c r="D203" s="89"/>
      <c r="E203" s="90"/>
      <c r="F203" s="5">
        <v>3.25</v>
      </c>
      <c r="G203" s="20">
        <f t="shared" si="15"/>
        <v>0</v>
      </c>
      <c r="H203" s="4"/>
      <c r="I203" s="19" t="s">
        <v>457</v>
      </c>
      <c r="J203" s="5">
        <v>1.85</v>
      </c>
      <c r="K203" s="20">
        <f t="shared" si="16"/>
        <v>0</v>
      </c>
    </row>
    <row r="204" spans="1:11">
      <c r="A204" s="4"/>
      <c r="B204" s="84"/>
      <c r="C204" s="85"/>
      <c r="D204" s="89"/>
      <c r="E204" s="90"/>
      <c r="F204" s="5"/>
      <c r="G204" s="20">
        <f t="shared" si="15"/>
        <v>0</v>
      </c>
      <c r="H204" s="4"/>
      <c r="I204" s="19" t="s">
        <v>257</v>
      </c>
      <c r="J204" s="5">
        <v>2.95</v>
      </c>
      <c r="K204" s="20">
        <f t="shared" si="16"/>
        <v>0</v>
      </c>
    </row>
    <row r="205" spans="1:11">
      <c r="A205" s="41"/>
      <c r="B205" s="84" t="s">
        <v>258</v>
      </c>
      <c r="C205" s="85"/>
      <c r="D205" s="89"/>
      <c r="E205" s="90"/>
      <c r="F205" s="36">
        <v>3.5</v>
      </c>
      <c r="G205" s="20">
        <f t="shared" si="15"/>
        <v>0</v>
      </c>
      <c r="H205" s="4"/>
      <c r="I205" s="19" t="s">
        <v>458</v>
      </c>
      <c r="J205" s="5">
        <v>3.18</v>
      </c>
      <c r="K205" s="20">
        <f t="shared" si="16"/>
        <v>0</v>
      </c>
    </row>
    <row r="206" spans="1:11">
      <c r="A206" s="41"/>
      <c r="B206" s="84" t="s">
        <v>148</v>
      </c>
      <c r="C206" s="85"/>
      <c r="D206" s="89"/>
      <c r="E206" s="90"/>
      <c r="F206" s="36">
        <v>2.65</v>
      </c>
      <c r="G206" s="20">
        <f t="shared" si="15"/>
        <v>0</v>
      </c>
      <c r="H206" s="41"/>
      <c r="I206" s="42" t="s">
        <v>459</v>
      </c>
      <c r="J206" s="43">
        <v>4.25</v>
      </c>
      <c r="K206" s="20">
        <f t="shared" si="16"/>
        <v>0</v>
      </c>
    </row>
    <row r="207" spans="1:11">
      <c r="A207" s="4"/>
      <c r="B207" s="84" t="s">
        <v>149</v>
      </c>
      <c r="C207" s="85"/>
      <c r="D207" s="89"/>
      <c r="E207" s="90"/>
      <c r="F207" s="5">
        <v>2.65</v>
      </c>
      <c r="G207" s="20">
        <f t="shared" si="15"/>
        <v>0</v>
      </c>
      <c r="H207" s="41"/>
      <c r="I207" s="42" t="s">
        <v>460</v>
      </c>
      <c r="J207" s="43">
        <v>1.65</v>
      </c>
      <c r="K207" s="20">
        <f t="shared" si="16"/>
        <v>0</v>
      </c>
    </row>
    <row r="208" spans="1:11">
      <c r="A208" s="4"/>
      <c r="B208" s="84" t="s">
        <v>150</v>
      </c>
      <c r="C208" s="85"/>
      <c r="D208" s="89"/>
      <c r="E208" s="90"/>
      <c r="F208" s="5">
        <v>3.45</v>
      </c>
      <c r="G208" s="20">
        <f t="shared" si="15"/>
        <v>0</v>
      </c>
      <c r="H208" s="4"/>
      <c r="I208" s="19" t="s">
        <v>259</v>
      </c>
      <c r="J208" s="5">
        <v>3.49</v>
      </c>
      <c r="K208" s="20">
        <f t="shared" si="16"/>
        <v>0</v>
      </c>
    </row>
    <row r="209" spans="1:11">
      <c r="A209" s="4"/>
      <c r="B209" s="84" t="s">
        <v>260</v>
      </c>
      <c r="C209" s="85"/>
      <c r="D209" s="89"/>
      <c r="E209" s="90"/>
      <c r="F209" s="5">
        <v>6.95</v>
      </c>
      <c r="G209" s="20">
        <f t="shared" si="15"/>
        <v>0</v>
      </c>
      <c r="H209" s="4"/>
      <c r="I209" s="19" t="s">
        <v>461</v>
      </c>
      <c r="J209" s="5">
        <v>7.3</v>
      </c>
      <c r="K209" s="20">
        <f t="shared" si="16"/>
        <v>0</v>
      </c>
    </row>
    <row r="210" spans="1:11">
      <c r="A210" s="4"/>
      <c r="B210" s="84" t="s">
        <v>246</v>
      </c>
      <c r="C210" s="85"/>
      <c r="D210" s="89"/>
      <c r="E210" s="90"/>
      <c r="F210" s="5">
        <v>5.5</v>
      </c>
      <c r="G210" s="20">
        <f t="shared" si="15"/>
        <v>0</v>
      </c>
      <c r="H210" s="4"/>
      <c r="I210" s="19" t="s">
        <v>462</v>
      </c>
      <c r="J210" s="5">
        <v>5.75</v>
      </c>
      <c r="K210" s="20">
        <f t="shared" si="16"/>
        <v>0</v>
      </c>
    </row>
    <row r="211" spans="1:11">
      <c r="A211" s="4"/>
      <c r="B211" s="84"/>
      <c r="C211" s="85"/>
      <c r="D211" s="89"/>
      <c r="E211" s="90"/>
      <c r="F211" s="5"/>
      <c r="G211" s="20">
        <f t="shared" si="15"/>
        <v>0</v>
      </c>
      <c r="H211" s="4"/>
      <c r="I211" s="19" t="s">
        <v>136</v>
      </c>
      <c r="J211" s="5"/>
      <c r="K211" s="20">
        <f t="shared" si="16"/>
        <v>0</v>
      </c>
    </row>
    <row r="212" spans="1:11">
      <c r="A212" s="4"/>
      <c r="B212" s="84" t="s">
        <v>247</v>
      </c>
      <c r="C212" s="85"/>
      <c r="D212" s="89"/>
      <c r="E212" s="90"/>
      <c r="F212" s="5">
        <v>9.99</v>
      </c>
      <c r="G212" s="20">
        <f t="shared" si="15"/>
        <v>0</v>
      </c>
      <c r="H212" s="4"/>
      <c r="I212" s="19" t="s">
        <v>137</v>
      </c>
      <c r="J212" s="5"/>
      <c r="K212" s="20">
        <f t="shared" si="16"/>
        <v>0</v>
      </c>
    </row>
    <row r="213" spans="1:11">
      <c r="A213" s="4"/>
      <c r="B213" s="84" t="s">
        <v>248</v>
      </c>
      <c r="C213" s="85"/>
      <c r="D213" s="89"/>
      <c r="E213" s="90"/>
      <c r="F213" s="5"/>
      <c r="G213" s="20">
        <f t="shared" si="15"/>
        <v>0</v>
      </c>
      <c r="H213" s="4"/>
      <c r="I213" s="19"/>
      <c r="J213" s="5"/>
      <c r="K213" s="20">
        <f t="shared" si="16"/>
        <v>0</v>
      </c>
    </row>
    <row r="214" spans="1:11">
      <c r="A214" s="4"/>
      <c r="B214" s="84" t="s">
        <v>249</v>
      </c>
      <c r="C214" s="85"/>
      <c r="D214" s="89"/>
      <c r="E214" s="90"/>
      <c r="F214" s="5">
        <v>2.4900000000000002</v>
      </c>
      <c r="G214" s="20">
        <f t="shared" si="15"/>
        <v>0</v>
      </c>
      <c r="H214" s="4"/>
      <c r="I214" s="19" t="s">
        <v>463</v>
      </c>
      <c r="J214" s="5">
        <v>1.34</v>
      </c>
      <c r="K214" s="20">
        <f t="shared" si="16"/>
        <v>0</v>
      </c>
    </row>
    <row r="215" spans="1:11">
      <c r="A215" s="8"/>
      <c r="B215" s="86" t="s">
        <v>261</v>
      </c>
      <c r="C215" s="79"/>
      <c r="D215" s="80"/>
      <c r="E215" s="95"/>
      <c r="F215" s="9">
        <v>8.35</v>
      </c>
      <c r="G215" s="20">
        <f t="shared" si="15"/>
        <v>0</v>
      </c>
      <c r="H215" s="8"/>
      <c r="I215" s="17" t="s">
        <v>262</v>
      </c>
      <c r="J215" s="9">
        <v>19.95</v>
      </c>
      <c r="K215" s="20">
        <f t="shared" si="16"/>
        <v>0</v>
      </c>
    </row>
    <row r="216" spans="1:11">
      <c r="C216" s="26"/>
      <c r="D216" s="85"/>
      <c r="E216" s="85"/>
      <c r="F216" s="27"/>
      <c r="G216" s="34"/>
      <c r="H216" s="26"/>
      <c r="I216" s="13"/>
      <c r="J216" s="27"/>
      <c r="K216" s="34"/>
    </row>
    <row r="217" spans="1:11">
      <c r="A217" s="118" t="s">
        <v>263</v>
      </c>
      <c r="B217" s="87"/>
      <c r="C217" s="87"/>
      <c r="D217" s="87"/>
      <c r="E217" s="87"/>
      <c r="F217" s="87"/>
      <c r="G217" s="87"/>
      <c r="H217" s="87"/>
      <c r="I217" s="112">
        <f>SUM(G177:G196)</f>
        <v>0</v>
      </c>
      <c r="J217" s="120"/>
      <c r="K217" s="34"/>
    </row>
    <row r="218" spans="1:11">
      <c r="A218" s="118" t="s">
        <v>138</v>
      </c>
      <c r="B218" s="87"/>
      <c r="C218" s="87"/>
      <c r="D218" s="87"/>
      <c r="E218" s="87"/>
      <c r="F218" s="87"/>
      <c r="G218" s="87"/>
      <c r="H218" s="87"/>
      <c r="I218" s="112">
        <f>SUM(K177:K196)</f>
        <v>0</v>
      </c>
      <c r="J218" s="120"/>
      <c r="K218" s="34"/>
    </row>
    <row r="219" spans="1:11">
      <c r="A219" s="118" t="s">
        <v>139</v>
      </c>
      <c r="B219" s="87"/>
      <c r="C219" s="87"/>
      <c r="D219" s="87"/>
      <c r="E219" s="87"/>
      <c r="F219" s="87"/>
      <c r="G219" s="87"/>
      <c r="H219" s="87"/>
      <c r="I219" s="112">
        <f>SUM(G200:G215)</f>
        <v>0</v>
      </c>
      <c r="J219" s="113"/>
    </row>
    <row r="220" spans="1:11">
      <c r="A220" s="118" t="s">
        <v>264</v>
      </c>
      <c r="B220" s="87"/>
      <c r="C220" s="87"/>
      <c r="D220" s="87"/>
      <c r="E220" s="87"/>
      <c r="F220" s="87"/>
      <c r="G220" s="87"/>
      <c r="H220" s="87"/>
      <c r="I220" s="112">
        <f>SUM(K200:K215)</f>
        <v>0</v>
      </c>
      <c r="J220" s="113"/>
    </row>
    <row r="221" spans="1:11" ht="6" customHeight="1">
      <c r="A221" s="77"/>
      <c r="B221" s="80"/>
      <c r="C221" s="80"/>
      <c r="D221" s="80"/>
      <c r="E221" s="80"/>
      <c r="F221" s="80"/>
      <c r="G221" s="76"/>
      <c r="H221" s="78"/>
      <c r="I221" s="80"/>
      <c r="J221" s="80"/>
    </row>
    <row r="222" spans="1:11">
      <c r="A222" s="114" t="s">
        <v>265</v>
      </c>
      <c r="B222" s="80"/>
      <c r="C222" s="80"/>
      <c r="D222" s="80"/>
      <c r="E222" s="80"/>
      <c r="F222" s="95"/>
      <c r="H222" s="110" t="s">
        <v>406</v>
      </c>
      <c r="I222" s="110"/>
      <c r="J222" s="110"/>
    </row>
    <row r="223" spans="1:11">
      <c r="A223" s="57" t="s">
        <v>42</v>
      </c>
      <c r="B223" s="107" t="s">
        <v>336</v>
      </c>
      <c r="C223" s="108"/>
      <c r="D223" s="87"/>
      <c r="E223" s="88"/>
      <c r="F223" s="60" t="s">
        <v>190</v>
      </c>
      <c r="H223" s="2" t="s">
        <v>42</v>
      </c>
      <c r="I223" s="2" t="s">
        <v>336</v>
      </c>
      <c r="J223" s="2" t="s">
        <v>190</v>
      </c>
    </row>
    <row r="224" spans="1:11">
      <c r="A224" s="10"/>
      <c r="B224" s="84" t="s">
        <v>140</v>
      </c>
      <c r="C224" s="85"/>
      <c r="D224" s="89"/>
      <c r="E224" s="90"/>
      <c r="F224" s="53">
        <v>1.89</v>
      </c>
      <c r="G224" s="20">
        <f t="shared" ref="G224:G232" si="17">A224*F224</f>
        <v>0</v>
      </c>
      <c r="H224" s="10"/>
      <c r="I224" s="18" t="s">
        <v>407</v>
      </c>
      <c r="J224" s="12"/>
      <c r="K224" s="20">
        <f t="shared" ref="K224:K243" si="18">H224*J224</f>
        <v>0</v>
      </c>
    </row>
    <row r="225" spans="1:11">
      <c r="A225" s="4"/>
      <c r="B225" s="84" t="s">
        <v>141</v>
      </c>
      <c r="C225" s="85"/>
      <c r="D225" s="89"/>
      <c r="E225" s="90"/>
      <c r="F225" s="54">
        <v>1.95</v>
      </c>
      <c r="G225" s="20">
        <f t="shared" si="17"/>
        <v>0</v>
      </c>
      <c r="H225" s="4"/>
      <c r="I225" s="19" t="s">
        <v>266</v>
      </c>
      <c r="J225" s="5">
        <v>3.15</v>
      </c>
      <c r="K225" s="20">
        <f t="shared" si="18"/>
        <v>0</v>
      </c>
    </row>
    <row r="226" spans="1:11">
      <c r="A226" s="4"/>
      <c r="B226" s="84" t="s">
        <v>267</v>
      </c>
      <c r="C226" s="85"/>
      <c r="D226" s="89"/>
      <c r="E226" s="90"/>
      <c r="F226" s="54">
        <v>2.5499999999999998</v>
      </c>
      <c r="G226" s="20">
        <f t="shared" si="17"/>
        <v>0</v>
      </c>
      <c r="H226" s="4"/>
      <c r="I226" s="19" t="s">
        <v>408</v>
      </c>
      <c r="J226" s="5"/>
      <c r="K226" s="20">
        <f t="shared" si="18"/>
        <v>0</v>
      </c>
    </row>
    <row r="227" spans="1:11">
      <c r="A227" s="4"/>
      <c r="B227" s="84"/>
      <c r="C227" s="85"/>
      <c r="D227" s="89"/>
      <c r="E227" s="90"/>
      <c r="F227" s="54"/>
      <c r="G227" s="20">
        <f t="shared" si="17"/>
        <v>0</v>
      </c>
      <c r="H227" s="4"/>
      <c r="I227" s="19" t="s">
        <v>409</v>
      </c>
      <c r="J227" s="5"/>
      <c r="K227" s="20">
        <f t="shared" si="18"/>
        <v>0</v>
      </c>
    </row>
    <row r="228" spans="1:11">
      <c r="A228" s="4"/>
      <c r="B228" s="84" t="s">
        <v>142</v>
      </c>
      <c r="C228" s="85"/>
      <c r="D228" s="89"/>
      <c r="E228" s="90"/>
      <c r="F228" s="54">
        <v>1</v>
      </c>
      <c r="G228" s="20">
        <f t="shared" si="17"/>
        <v>0</v>
      </c>
      <c r="H228" s="4"/>
      <c r="I228" s="19" t="s">
        <v>410</v>
      </c>
      <c r="J228" s="5">
        <v>2.1</v>
      </c>
      <c r="K228" s="20">
        <f t="shared" si="18"/>
        <v>0</v>
      </c>
    </row>
    <row r="229" spans="1:11">
      <c r="A229" s="4"/>
      <c r="B229" s="84" t="s">
        <v>143</v>
      </c>
      <c r="C229" s="85"/>
      <c r="D229" s="89"/>
      <c r="E229" s="90"/>
      <c r="F229" s="54">
        <v>1.5</v>
      </c>
      <c r="G229" s="20">
        <f t="shared" si="17"/>
        <v>0</v>
      </c>
      <c r="H229" s="4"/>
      <c r="I229" s="19" t="s">
        <v>268</v>
      </c>
      <c r="J229" s="5">
        <v>3.41</v>
      </c>
      <c r="K229" s="20">
        <f t="shared" si="18"/>
        <v>0</v>
      </c>
    </row>
    <row r="230" spans="1:11">
      <c r="A230" s="4"/>
      <c r="B230" s="84"/>
      <c r="C230" s="85"/>
      <c r="D230" s="89"/>
      <c r="E230" s="90"/>
      <c r="F230" s="54"/>
      <c r="G230" s="20">
        <f t="shared" si="17"/>
        <v>0</v>
      </c>
      <c r="H230" s="4"/>
      <c r="I230" s="19" t="s">
        <v>269</v>
      </c>
      <c r="J230" s="5">
        <v>2.95</v>
      </c>
      <c r="K230" s="20">
        <f t="shared" si="18"/>
        <v>0</v>
      </c>
    </row>
    <row r="231" spans="1:11">
      <c r="A231" s="4"/>
      <c r="B231" s="84" t="s">
        <v>144</v>
      </c>
      <c r="C231" s="85"/>
      <c r="D231" s="89"/>
      <c r="E231" s="90"/>
      <c r="F231" s="54">
        <v>0.15</v>
      </c>
      <c r="G231" s="20">
        <f t="shared" si="17"/>
        <v>0</v>
      </c>
      <c r="H231" s="4"/>
      <c r="I231" s="19" t="s">
        <v>411</v>
      </c>
      <c r="J231" s="5">
        <v>15.56</v>
      </c>
      <c r="K231" s="20">
        <f t="shared" si="18"/>
        <v>0</v>
      </c>
    </row>
    <row r="232" spans="1:11">
      <c r="A232" s="8"/>
      <c r="B232" s="86" t="s">
        <v>270</v>
      </c>
      <c r="C232" s="79"/>
      <c r="D232" s="80"/>
      <c r="E232" s="95"/>
      <c r="F232" s="50">
        <v>0.2</v>
      </c>
      <c r="G232" s="20">
        <f t="shared" si="17"/>
        <v>0</v>
      </c>
      <c r="H232" s="4"/>
      <c r="I232" s="19" t="s">
        <v>412</v>
      </c>
      <c r="J232" s="5">
        <v>2.1</v>
      </c>
      <c r="K232" s="20">
        <f t="shared" si="18"/>
        <v>0</v>
      </c>
    </row>
    <row r="233" spans="1:11">
      <c r="C233" s="26"/>
      <c r="D233" s="85"/>
      <c r="E233" s="85"/>
      <c r="F233" s="58"/>
      <c r="G233" s="20"/>
      <c r="H233" s="4"/>
      <c r="I233" s="19"/>
      <c r="J233" s="5"/>
      <c r="K233" s="20">
        <f t="shared" si="18"/>
        <v>0</v>
      </c>
    </row>
    <row r="234" spans="1:11">
      <c r="A234" s="124" t="s">
        <v>78</v>
      </c>
      <c r="B234" s="121"/>
      <c r="C234" s="121"/>
      <c r="D234" s="121"/>
      <c r="E234" s="121"/>
      <c r="F234" s="122"/>
      <c r="G234" s="20"/>
      <c r="H234" s="4"/>
      <c r="I234" s="19" t="s">
        <v>79</v>
      </c>
      <c r="J234" s="5"/>
      <c r="K234" s="20">
        <f t="shared" si="18"/>
        <v>0</v>
      </c>
    </row>
    <row r="235" spans="1:11">
      <c r="A235" s="57" t="s">
        <v>42</v>
      </c>
      <c r="B235" s="132" t="s">
        <v>336</v>
      </c>
      <c r="C235" s="133"/>
      <c r="D235" s="121"/>
      <c r="E235" s="122"/>
      <c r="F235" s="57" t="s">
        <v>190</v>
      </c>
      <c r="G235" s="20"/>
      <c r="H235" s="4"/>
      <c r="I235" s="19" t="s">
        <v>80</v>
      </c>
      <c r="J235" s="5"/>
      <c r="K235" s="20">
        <f t="shared" si="18"/>
        <v>0</v>
      </c>
    </row>
    <row r="236" spans="1:11">
      <c r="A236" s="4"/>
      <c r="B236" s="82" t="s">
        <v>81</v>
      </c>
      <c r="C236" s="83"/>
      <c r="D236" s="121"/>
      <c r="E236" s="122"/>
      <c r="F236" s="54"/>
      <c r="G236" s="20">
        <f>A236*F236</f>
        <v>0</v>
      </c>
      <c r="H236" s="4"/>
      <c r="I236" s="19" t="s">
        <v>413</v>
      </c>
      <c r="J236" s="5"/>
      <c r="K236" s="20">
        <f t="shared" si="18"/>
        <v>0</v>
      </c>
    </row>
    <row r="237" spans="1:11">
      <c r="A237" s="4"/>
      <c r="B237" s="84" t="s">
        <v>82</v>
      </c>
      <c r="C237" s="85"/>
      <c r="D237" s="89"/>
      <c r="E237" s="90"/>
      <c r="F237" s="54"/>
      <c r="G237" s="20">
        <f>A237*F237</f>
        <v>0</v>
      </c>
      <c r="H237" s="4"/>
      <c r="I237" s="19" t="s">
        <v>414</v>
      </c>
      <c r="J237" s="5"/>
      <c r="K237" s="20">
        <f t="shared" si="18"/>
        <v>0</v>
      </c>
    </row>
    <row r="238" spans="1:11">
      <c r="A238" s="4"/>
      <c r="B238" s="84" t="s">
        <v>422</v>
      </c>
      <c r="C238" s="85"/>
      <c r="D238" s="89"/>
      <c r="E238" s="90"/>
      <c r="F238" s="54"/>
      <c r="G238" s="20">
        <f>A238*F238</f>
        <v>0</v>
      </c>
      <c r="H238" s="4"/>
      <c r="I238" s="19"/>
      <c r="J238" s="5"/>
      <c r="K238" s="20">
        <f t="shared" si="18"/>
        <v>0</v>
      </c>
    </row>
    <row r="239" spans="1:11">
      <c r="A239" s="8"/>
      <c r="B239" s="86" t="s">
        <v>423</v>
      </c>
      <c r="C239" s="115"/>
      <c r="D239" s="80"/>
      <c r="E239" s="95"/>
      <c r="F239" s="50"/>
      <c r="G239" s="20">
        <f>A239*F239</f>
        <v>0</v>
      </c>
      <c r="H239" s="4"/>
      <c r="I239" s="19" t="s">
        <v>415</v>
      </c>
      <c r="J239" s="5">
        <v>2.75</v>
      </c>
      <c r="K239" s="20">
        <f t="shared" si="18"/>
        <v>0</v>
      </c>
    </row>
    <row r="240" spans="1:11">
      <c r="C240" s="26"/>
      <c r="D240" s="85"/>
      <c r="E240" s="109"/>
      <c r="F240" s="58"/>
      <c r="G240" s="20"/>
      <c r="H240" s="4"/>
      <c r="I240" s="19" t="s">
        <v>83</v>
      </c>
      <c r="J240" s="5">
        <v>12</v>
      </c>
      <c r="K240" s="20">
        <f t="shared" si="18"/>
        <v>0</v>
      </c>
    </row>
    <row r="241" spans="1:11">
      <c r="A241" s="96" t="s">
        <v>134</v>
      </c>
      <c r="B241" s="87"/>
      <c r="C241" s="87"/>
      <c r="D241" s="87"/>
      <c r="E241" s="87"/>
      <c r="F241" s="88"/>
      <c r="G241" s="20"/>
      <c r="H241" s="4"/>
      <c r="I241" s="19" t="s">
        <v>416</v>
      </c>
      <c r="J241" s="5">
        <v>10</v>
      </c>
      <c r="K241" s="20">
        <f t="shared" si="18"/>
        <v>0</v>
      </c>
    </row>
    <row r="242" spans="1:11">
      <c r="A242" s="25" t="s">
        <v>42</v>
      </c>
      <c r="B242" s="107" t="s">
        <v>336</v>
      </c>
      <c r="C242" s="108"/>
      <c r="D242" s="87"/>
      <c r="E242" s="88"/>
      <c r="F242" s="65" t="s">
        <v>190</v>
      </c>
      <c r="G242" s="20"/>
      <c r="H242" s="4"/>
      <c r="I242" s="19" t="s">
        <v>417</v>
      </c>
      <c r="J242" s="5">
        <v>0.75</v>
      </c>
      <c r="K242" s="20">
        <f t="shared" si="18"/>
        <v>0</v>
      </c>
    </row>
    <row r="243" spans="1:11">
      <c r="A243" s="4"/>
      <c r="B243" s="84" t="s">
        <v>424</v>
      </c>
      <c r="C243" s="85"/>
      <c r="D243" s="89"/>
      <c r="E243" s="90"/>
      <c r="F243" s="54">
        <v>3.57</v>
      </c>
      <c r="G243" s="20">
        <f t="shared" ref="G243:G251" si="19">A243*F243</f>
        <v>0</v>
      </c>
      <c r="H243" s="8"/>
      <c r="I243" s="17" t="s">
        <v>418</v>
      </c>
      <c r="J243" s="9">
        <v>0.75</v>
      </c>
      <c r="K243" s="20">
        <f t="shared" si="18"/>
        <v>0</v>
      </c>
    </row>
    <row r="244" spans="1:11">
      <c r="A244" s="16"/>
      <c r="B244" s="84" t="s">
        <v>110</v>
      </c>
      <c r="C244" s="85"/>
      <c r="D244" s="89"/>
      <c r="E244" s="90"/>
      <c r="F244" s="54">
        <v>5.95</v>
      </c>
      <c r="G244" s="20">
        <f t="shared" si="19"/>
        <v>0</v>
      </c>
      <c r="H244" s="6"/>
      <c r="J244" s="7"/>
      <c r="K244" s="22"/>
    </row>
    <row r="245" spans="1:11">
      <c r="A245" s="44"/>
      <c r="B245" s="84"/>
      <c r="C245" s="85"/>
      <c r="D245" s="89"/>
      <c r="E245" s="90"/>
      <c r="F245" s="30"/>
      <c r="G245" s="20">
        <f t="shared" si="19"/>
        <v>0</v>
      </c>
      <c r="H245" s="105" t="s">
        <v>290</v>
      </c>
      <c r="I245" s="105"/>
      <c r="J245" s="105"/>
      <c r="K245" s="22"/>
    </row>
    <row r="246" spans="1:11">
      <c r="A246" s="44"/>
      <c r="B246" s="84" t="s">
        <v>325</v>
      </c>
      <c r="C246" s="85"/>
      <c r="D246" s="89"/>
      <c r="E246" s="90"/>
      <c r="F246" s="30">
        <v>12.95</v>
      </c>
      <c r="G246" s="20">
        <f t="shared" si="19"/>
        <v>0</v>
      </c>
      <c r="H246" s="40" t="s">
        <v>42</v>
      </c>
      <c r="I246" s="40" t="s">
        <v>336</v>
      </c>
      <c r="J246" s="40" t="s">
        <v>190</v>
      </c>
      <c r="K246" s="22"/>
    </row>
    <row r="247" spans="1:11">
      <c r="A247" s="4"/>
      <c r="B247" s="84" t="s">
        <v>326</v>
      </c>
      <c r="C247" s="85"/>
      <c r="D247" s="89"/>
      <c r="E247" s="90"/>
      <c r="F247" s="54">
        <v>4.75</v>
      </c>
      <c r="G247" s="20">
        <f t="shared" si="19"/>
        <v>0</v>
      </c>
      <c r="H247" s="10"/>
      <c r="I247" s="18" t="s">
        <v>99</v>
      </c>
      <c r="J247" s="12">
        <v>17.55</v>
      </c>
      <c r="K247" s="20">
        <f t="shared" ref="K247:K259" si="20">H247*J247</f>
        <v>0</v>
      </c>
    </row>
    <row r="248" spans="1:11">
      <c r="A248" s="4"/>
      <c r="B248" s="84" t="s">
        <v>226</v>
      </c>
      <c r="C248" s="89"/>
      <c r="D248" s="89"/>
      <c r="E248" s="90"/>
      <c r="F248" s="54">
        <v>4.75</v>
      </c>
      <c r="G248" s="20">
        <f t="shared" si="19"/>
        <v>0</v>
      </c>
      <c r="H248" s="4"/>
      <c r="I248" s="19" t="s">
        <v>100</v>
      </c>
      <c r="J248" s="5">
        <v>15.86</v>
      </c>
      <c r="K248" s="20">
        <f t="shared" si="20"/>
        <v>0</v>
      </c>
    </row>
    <row r="249" spans="1:11">
      <c r="A249" s="4"/>
      <c r="B249" s="84"/>
      <c r="C249" s="85"/>
      <c r="D249" s="89"/>
      <c r="E249" s="90"/>
      <c r="F249" s="54"/>
      <c r="G249" s="20">
        <f t="shared" si="19"/>
        <v>0</v>
      </c>
      <c r="H249" s="4"/>
      <c r="I249" s="19"/>
      <c r="J249" s="5"/>
      <c r="K249" s="20">
        <f t="shared" si="20"/>
        <v>0</v>
      </c>
    </row>
    <row r="250" spans="1:11">
      <c r="A250" s="4"/>
      <c r="B250" s="84" t="s">
        <v>133</v>
      </c>
      <c r="C250" s="85"/>
      <c r="D250" s="89"/>
      <c r="E250" s="90"/>
      <c r="F250" s="54"/>
      <c r="G250" s="20">
        <f t="shared" si="19"/>
        <v>0</v>
      </c>
      <c r="H250" s="4"/>
      <c r="I250" s="19" t="s">
        <v>101</v>
      </c>
      <c r="J250" s="5">
        <v>11.62</v>
      </c>
      <c r="K250" s="20">
        <f t="shared" si="20"/>
        <v>0</v>
      </c>
    </row>
    <row r="251" spans="1:11">
      <c r="A251" s="8"/>
      <c r="B251" s="86" t="s">
        <v>227</v>
      </c>
      <c r="C251" s="79"/>
      <c r="D251" s="80"/>
      <c r="E251" s="95"/>
      <c r="F251" s="50"/>
      <c r="G251" s="20">
        <f t="shared" si="19"/>
        <v>0</v>
      </c>
      <c r="H251" s="4"/>
      <c r="I251" s="19" t="s">
        <v>102</v>
      </c>
      <c r="J251" s="5">
        <v>49.95</v>
      </c>
      <c r="K251" s="20">
        <f t="shared" si="20"/>
        <v>0</v>
      </c>
    </row>
    <row r="252" spans="1:11">
      <c r="C252" s="13"/>
      <c r="D252" s="85"/>
      <c r="E252" s="85"/>
      <c r="F252" s="35"/>
      <c r="G252" s="20"/>
      <c r="H252" s="4"/>
      <c r="I252" s="19" t="s">
        <v>103</v>
      </c>
      <c r="J252" s="5">
        <v>69.95</v>
      </c>
      <c r="K252" s="20">
        <f t="shared" si="20"/>
        <v>0</v>
      </c>
    </row>
    <row r="253" spans="1:11">
      <c r="A253" s="96" t="s">
        <v>419</v>
      </c>
      <c r="B253" s="87"/>
      <c r="C253" s="87"/>
      <c r="D253" s="87"/>
      <c r="E253" s="87"/>
      <c r="F253" s="88"/>
      <c r="G253" s="20"/>
      <c r="H253" s="41"/>
      <c r="I253" s="19"/>
      <c r="J253" s="43"/>
      <c r="K253" s="20">
        <f t="shared" si="20"/>
        <v>0</v>
      </c>
    </row>
    <row r="254" spans="1:11">
      <c r="A254" s="57" t="s">
        <v>42</v>
      </c>
      <c r="B254" s="107" t="s">
        <v>336</v>
      </c>
      <c r="C254" s="108"/>
      <c r="D254" s="87"/>
      <c r="E254" s="88"/>
      <c r="F254" s="60" t="s">
        <v>190</v>
      </c>
      <c r="G254" s="20"/>
      <c r="H254" s="41"/>
      <c r="I254" s="42" t="s">
        <v>198</v>
      </c>
      <c r="J254" s="43"/>
      <c r="K254" s="20">
        <f t="shared" si="20"/>
        <v>0</v>
      </c>
    </row>
    <row r="255" spans="1:11">
      <c r="A255" s="4"/>
      <c r="B255" s="84" t="s">
        <v>420</v>
      </c>
      <c r="C255" s="85"/>
      <c r="D255" s="89"/>
      <c r="E255" s="90"/>
      <c r="F255" s="54">
        <v>42</v>
      </c>
      <c r="G255" s="20">
        <f>A255*F255</f>
        <v>0</v>
      </c>
      <c r="H255" s="4"/>
      <c r="I255" s="19" t="s">
        <v>199</v>
      </c>
      <c r="J255" s="5"/>
      <c r="K255" s="20">
        <f t="shared" si="20"/>
        <v>0</v>
      </c>
    </row>
    <row r="256" spans="1:11">
      <c r="A256" s="4"/>
      <c r="B256" s="84" t="s">
        <v>421</v>
      </c>
      <c r="C256" s="85"/>
      <c r="D256" s="89"/>
      <c r="E256" s="90"/>
      <c r="F256" s="54">
        <v>45</v>
      </c>
      <c r="G256" s="20">
        <f>A256*F256</f>
        <v>0</v>
      </c>
      <c r="H256" s="4"/>
      <c r="I256" s="19" t="s">
        <v>200</v>
      </c>
      <c r="J256" s="5">
        <v>2.95</v>
      </c>
      <c r="K256" s="20">
        <f t="shared" si="20"/>
        <v>0</v>
      </c>
    </row>
    <row r="257" spans="1:11">
      <c r="A257" s="4"/>
      <c r="B257" s="84" t="s">
        <v>96</v>
      </c>
      <c r="C257" s="85"/>
      <c r="D257" s="89"/>
      <c r="E257" s="90"/>
      <c r="F257" s="54">
        <v>68</v>
      </c>
      <c r="G257" s="20">
        <f>A257*F257</f>
        <v>0</v>
      </c>
      <c r="H257" s="4"/>
      <c r="I257" s="19"/>
      <c r="J257" s="5"/>
      <c r="K257" s="20">
        <f t="shared" si="20"/>
        <v>0</v>
      </c>
    </row>
    <row r="258" spans="1:11">
      <c r="A258" s="4"/>
      <c r="B258" s="84" t="s">
        <v>97</v>
      </c>
      <c r="C258" s="85"/>
      <c r="D258" s="89"/>
      <c r="E258" s="90"/>
      <c r="F258" s="54">
        <v>5.25</v>
      </c>
      <c r="G258" s="20">
        <f>A258*F258</f>
        <v>0</v>
      </c>
      <c r="H258" s="4"/>
      <c r="I258" s="19" t="s">
        <v>104</v>
      </c>
      <c r="J258" s="5">
        <v>25.95</v>
      </c>
      <c r="K258" s="20">
        <f t="shared" si="20"/>
        <v>0</v>
      </c>
    </row>
    <row r="259" spans="1:11">
      <c r="A259" s="8"/>
      <c r="B259" s="86" t="s">
        <v>98</v>
      </c>
      <c r="C259" s="79"/>
      <c r="D259" s="80"/>
      <c r="E259" s="95"/>
      <c r="F259" s="50">
        <v>5.25</v>
      </c>
      <c r="G259" s="20">
        <f>A259*F259</f>
        <v>0</v>
      </c>
      <c r="H259" s="4"/>
      <c r="I259" s="42" t="s">
        <v>105</v>
      </c>
      <c r="J259" s="5">
        <v>16.440000000000001</v>
      </c>
      <c r="K259" s="20">
        <f t="shared" si="20"/>
        <v>0</v>
      </c>
    </row>
    <row r="260" spans="1:11">
      <c r="C260" s="26"/>
      <c r="D260" s="85"/>
      <c r="E260" s="85"/>
      <c r="F260" s="58"/>
      <c r="G260" s="34"/>
      <c r="H260" s="28"/>
      <c r="I260" s="11"/>
      <c r="J260" s="29"/>
      <c r="K260" s="20"/>
    </row>
    <row r="261" spans="1:11">
      <c r="C261" s="26"/>
      <c r="D261" s="85"/>
      <c r="E261" s="85"/>
      <c r="F261" s="27"/>
      <c r="G261" s="34"/>
      <c r="H261" s="26"/>
      <c r="I261" s="13"/>
      <c r="J261" s="27"/>
      <c r="K261" s="20"/>
    </row>
    <row r="262" spans="1:11">
      <c r="C262" s="26"/>
      <c r="D262" s="85"/>
      <c r="E262" s="85"/>
      <c r="F262" s="27"/>
      <c r="G262" s="34"/>
      <c r="H262" s="26"/>
      <c r="I262" s="13"/>
      <c r="J262" s="27"/>
      <c r="K262" s="34"/>
    </row>
    <row r="263" spans="1:11">
      <c r="A263" s="118" t="s">
        <v>135</v>
      </c>
      <c r="B263" s="87"/>
      <c r="C263" s="87"/>
      <c r="D263" s="87"/>
      <c r="E263" s="87"/>
      <c r="F263" s="87"/>
      <c r="G263" s="87"/>
      <c r="H263" s="87"/>
      <c r="I263" s="112">
        <f>SUM(G224:G232)+SUM(G236:G239)</f>
        <v>0</v>
      </c>
      <c r="J263" s="120"/>
      <c r="K263" s="34"/>
    </row>
    <row r="264" spans="1:11">
      <c r="A264" s="118" t="s">
        <v>111</v>
      </c>
      <c r="B264" s="87"/>
      <c r="C264" s="87"/>
      <c r="D264" s="87"/>
      <c r="E264" s="87"/>
      <c r="F264" s="87"/>
      <c r="G264" s="87"/>
      <c r="H264" s="87"/>
      <c r="I264" s="112">
        <f>SUM(G243:G251)</f>
        <v>0</v>
      </c>
      <c r="J264" s="120"/>
      <c r="K264" s="34"/>
    </row>
    <row r="265" spans="1:11">
      <c r="A265" s="118" t="s">
        <v>303</v>
      </c>
      <c r="B265" s="87"/>
      <c r="C265" s="87"/>
      <c r="D265" s="87"/>
      <c r="E265" s="87"/>
      <c r="F265" s="87"/>
      <c r="G265" s="87"/>
      <c r="H265" s="87"/>
      <c r="I265" s="112">
        <f>SUM(G255:G259)</f>
        <v>0</v>
      </c>
      <c r="J265" s="113"/>
    </row>
    <row r="266" spans="1:11">
      <c r="A266" s="118" t="s">
        <v>304</v>
      </c>
      <c r="B266" s="87"/>
      <c r="C266" s="87"/>
      <c r="D266" s="87"/>
      <c r="E266" s="87"/>
      <c r="F266" s="87"/>
      <c r="G266" s="87"/>
      <c r="H266" s="87"/>
      <c r="I266" s="112">
        <f>SUM(K224:K243)</f>
        <v>0</v>
      </c>
      <c r="J266" s="120"/>
    </row>
    <row r="267" spans="1:11">
      <c r="A267" s="118" t="s">
        <v>112</v>
      </c>
      <c r="B267" s="87"/>
      <c r="C267" s="87"/>
      <c r="D267" s="87"/>
      <c r="E267" s="87"/>
      <c r="F267" s="87"/>
      <c r="G267" s="87"/>
      <c r="H267" s="87"/>
      <c r="I267" s="112">
        <f>SUM(K247:K259)</f>
        <v>0</v>
      </c>
      <c r="J267" s="113"/>
    </row>
    <row r="268" spans="1:11" ht="6" customHeight="1">
      <c r="A268" s="77"/>
      <c r="B268" s="78"/>
      <c r="C268" s="78"/>
      <c r="D268" s="78"/>
      <c r="E268" s="78"/>
      <c r="F268" s="78"/>
      <c r="G268" s="76"/>
      <c r="H268" s="78"/>
      <c r="I268" s="78"/>
      <c r="J268" s="78"/>
    </row>
    <row r="269" spans="1:11">
      <c r="A269" s="114" t="s">
        <v>113</v>
      </c>
      <c r="B269" s="80"/>
      <c r="C269" s="80"/>
      <c r="D269" s="80"/>
      <c r="E269" s="80"/>
      <c r="F269" s="95"/>
      <c r="H269" s="110" t="s">
        <v>92</v>
      </c>
      <c r="I269" s="110"/>
      <c r="J269" s="110"/>
    </row>
    <row r="270" spans="1:11">
      <c r="A270" s="57" t="s">
        <v>42</v>
      </c>
      <c r="B270" s="107" t="s">
        <v>336</v>
      </c>
      <c r="C270" s="108"/>
      <c r="D270" s="87"/>
      <c r="E270" s="88"/>
      <c r="F270" s="60" t="s">
        <v>190</v>
      </c>
      <c r="H270" s="2" t="s">
        <v>42</v>
      </c>
      <c r="I270" s="2" t="s">
        <v>336</v>
      </c>
      <c r="J270" s="2" t="s">
        <v>190</v>
      </c>
    </row>
    <row r="271" spans="1:11">
      <c r="A271" s="10"/>
      <c r="B271" s="84" t="s">
        <v>402</v>
      </c>
      <c r="C271" s="85"/>
      <c r="D271" s="89"/>
      <c r="E271" s="90"/>
      <c r="F271" s="53">
        <v>119.7</v>
      </c>
      <c r="G271" s="20">
        <f t="shared" ref="G271:G281" si="21">A271*F271</f>
        <v>0</v>
      </c>
      <c r="H271" s="10"/>
      <c r="I271" s="18" t="s">
        <v>114</v>
      </c>
      <c r="J271" s="12">
        <v>22.6</v>
      </c>
      <c r="K271" s="20">
        <f t="shared" ref="K271:K295" si="22">H271*J271</f>
        <v>0</v>
      </c>
    </row>
    <row r="272" spans="1:11">
      <c r="A272" s="4"/>
      <c r="B272" s="84" t="s">
        <v>403</v>
      </c>
      <c r="C272" s="85"/>
      <c r="D272" s="89"/>
      <c r="E272" s="90"/>
      <c r="F272" s="54">
        <v>15.75</v>
      </c>
      <c r="G272" s="20">
        <f t="shared" si="21"/>
        <v>0</v>
      </c>
      <c r="H272" s="4"/>
      <c r="I272" s="19" t="s">
        <v>373</v>
      </c>
      <c r="J272" s="5">
        <v>23.95</v>
      </c>
      <c r="K272" s="20">
        <f t="shared" si="22"/>
        <v>0</v>
      </c>
    </row>
    <row r="273" spans="1:11">
      <c r="A273" s="4"/>
      <c r="B273" s="84" t="s">
        <v>115</v>
      </c>
      <c r="C273" s="85"/>
      <c r="D273" s="89"/>
      <c r="E273" s="90"/>
      <c r="F273" s="54">
        <v>37.79</v>
      </c>
      <c r="G273" s="20">
        <f t="shared" si="21"/>
        <v>0</v>
      </c>
      <c r="H273" s="4"/>
      <c r="I273" s="19" t="s">
        <v>271</v>
      </c>
      <c r="J273" s="5">
        <v>25.95</v>
      </c>
      <c r="K273" s="20">
        <f t="shared" si="22"/>
        <v>0</v>
      </c>
    </row>
    <row r="274" spans="1:11">
      <c r="A274" s="4"/>
      <c r="B274" s="84" t="s">
        <v>404</v>
      </c>
      <c r="C274" s="85"/>
      <c r="D274" s="89"/>
      <c r="E274" s="90"/>
      <c r="F274" s="54">
        <v>30</v>
      </c>
      <c r="G274" s="20">
        <f t="shared" si="21"/>
        <v>0</v>
      </c>
      <c r="H274" s="4"/>
      <c r="I274" s="19" t="s">
        <v>272</v>
      </c>
      <c r="J274" s="5"/>
      <c r="K274" s="20">
        <f t="shared" si="22"/>
        <v>0</v>
      </c>
    </row>
    <row r="275" spans="1:11">
      <c r="A275" s="4"/>
      <c r="B275" s="84" t="s">
        <v>405</v>
      </c>
      <c r="C275" s="85"/>
      <c r="D275" s="89"/>
      <c r="E275" s="90"/>
      <c r="F275" s="54">
        <v>19.850000000000001</v>
      </c>
      <c r="G275" s="20">
        <f t="shared" si="21"/>
        <v>0</v>
      </c>
      <c r="H275" s="4"/>
      <c r="I275" s="19" t="s">
        <v>273</v>
      </c>
      <c r="J275" s="5"/>
      <c r="K275" s="20">
        <f t="shared" si="22"/>
        <v>0</v>
      </c>
    </row>
    <row r="276" spans="1:11">
      <c r="A276" s="4"/>
      <c r="B276" s="84"/>
      <c r="C276" s="85"/>
      <c r="D276" s="89"/>
      <c r="E276" s="90"/>
      <c r="F276" s="54"/>
      <c r="G276" s="20">
        <f t="shared" si="21"/>
        <v>0</v>
      </c>
      <c r="H276" s="4"/>
      <c r="I276" s="19"/>
      <c r="J276" s="5"/>
      <c r="K276" s="20">
        <f t="shared" si="22"/>
        <v>0</v>
      </c>
    </row>
    <row r="277" spans="1:11">
      <c r="A277" s="4"/>
      <c r="B277" s="84" t="s">
        <v>369</v>
      </c>
      <c r="C277" s="85"/>
      <c r="D277" s="89"/>
      <c r="E277" s="90"/>
      <c r="F277" s="54">
        <v>14.5</v>
      </c>
      <c r="G277" s="20">
        <f t="shared" si="21"/>
        <v>0</v>
      </c>
      <c r="H277" s="4"/>
      <c r="I277" s="19" t="s">
        <v>180</v>
      </c>
      <c r="J277" s="5">
        <v>38.5</v>
      </c>
      <c r="K277" s="20">
        <f t="shared" si="22"/>
        <v>0</v>
      </c>
    </row>
    <row r="278" spans="1:11">
      <c r="A278" s="4"/>
      <c r="B278" s="84" t="s">
        <v>370</v>
      </c>
      <c r="C278" s="85"/>
      <c r="D278" s="89"/>
      <c r="E278" s="90"/>
      <c r="F278" s="54">
        <v>11.2</v>
      </c>
      <c r="G278" s="20">
        <f t="shared" si="21"/>
        <v>0</v>
      </c>
      <c r="H278" s="4"/>
      <c r="I278" s="19" t="s">
        <v>86</v>
      </c>
      <c r="J278" s="5">
        <v>46.5</v>
      </c>
      <c r="K278" s="20">
        <f t="shared" si="22"/>
        <v>0</v>
      </c>
    </row>
    <row r="279" spans="1:11">
      <c r="A279" s="4"/>
      <c r="B279" s="84"/>
      <c r="C279" s="109"/>
      <c r="D279" s="89"/>
      <c r="E279" s="90"/>
      <c r="F279" s="54"/>
      <c r="G279" s="20">
        <f t="shared" si="21"/>
        <v>0</v>
      </c>
      <c r="H279" s="4"/>
      <c r="I279" s="19"/>
      <c r="J279" s="5"/>
      <c r="K279" s="20">
        <f t="shared" si="22"/>
        <v>0</v>
      </c>
    </row>
    <row r="280" spans="1:11">
      <c r="A280" s="4"/>
      <c r="B280" s="84" t="s">
        <v>371</v>
      </c>
      <c r="C280" s="109"/>
      <c r="D280" s="89"/>
      <c r="E280" s="90"/>
      <c r="F280" s="54">
        <v>0.22</v>
      </c>
      <c r="G280" s="20">
        <f t="shared" si="21"/>
        <v>0</v>
      </c>
      <c r="H280" s="4"/>
      <c r="I280" s="19" t="s">
        <v>87</v>
      </c>
      <c r="J280" s="5">
        <v>12</v>
      </c>
      <c r="K280" s="20">
        <f t="shared" si="22"/>
        <v>0</v>
      </c>
    </row>
    <row r="281" spans="1:11">
      <c r="A281" s="8"/>
      <c r="B281" s="86" t="s">
        <v>372</v>
      </c>
      <c r="C281" s="79"/>
      <c r="D281" s="80"/>
      <c r="E281" s="95"/>
      <c r="F281" s="50">
        <v>9.35</v>
      </c>
      <c r="G281" s="20">
        <f t="shared" si="21"/>
        <v>0</v>
      </c>
      <c r="H281" s="4"/>
      <c r="I281" s="19" t="s">
        <v>116</v>
      </c>
      <c r="J281" s="5">
        <v>21.5</v>
      </c>
      <c r="K281" s="20">
        <f t="shared" si="22"/>
        <v>0</v>
      </c>
    </row>
    <row r="282" spans="1:11">
      <c r="C282" s="26"/>
      <c r="D282" s="85"/>
      <c r="E282" s="85"/>
      <c r="F282" s="58"/>
      <c r="G282" s="20">
        <f>SUM(G271:G281)</f>
        <v>0</v>
      </c>
      <c r="H282" s="4"/>
      <c r="I282" s="19" t="s">
        <v>88</v>
      </c>
      <c r="J282" s="5">
        <v>10.36</v>
      </c>
      <c r="K282" s="20">
        <f t="shared" si="22"/>
        <v>0</v>
      </c>
    </row>
    <row r="283" spans="1:11">
      <c r="A283" s="96" t="s">
        <v>291</v>
      </c>
      <c r="B283" s="87"/>
      <c r="C283" s="87"/>
      <c r="D283" s="87"/>
      <c r="E283" s="87"/>
      <c r="F283" s="88"/>
      <c r="G283" s="20"/>
      <c r="H283" s="4"/>
      <c r="I283" s="19" t="s">
        <v>89</v>
      </c>
      <c r="J283" s="5">
        <v>11.91</v>
      </c>
      <c r="K283" s="20">
        <f t="shared" si="22"/>
        <v>0</v>
      </c>
    </row>
    <row r="284" spans="1:11">
      <c r="A284" s="25" t="s">
        <v>42</v>
      </c>
      <c r="B284" s="107" t="s">
        <v>336</v>
      </c>
      <c r="C284" s="108"/>
      <c r="D284" s="87"/>
      <c r="E284" s="88"/>
      <c r="F284" s="65" t="s">
        <v>190</v>
      </c>
      <c r="G284" s="20"/>
      <c r="H284" s="4"/>
      <c r="I284" s="19" t="s">
        <v>117</v>
      </c>
      <c r="J284" s="31">
        <v>13.61</v>
      </c>
      <c r="K284" s="20">
        <f t="shared" si="22"/>
        <v>0</v>
      </c>
    </row>
    <row r="285" spans="1:11">
      <c r="A285" s="10"/>
      <c r="B285" s="84" t="s">
        <v>362</v>
      </c>
      <c r="C285" s="85"/>
      <c r="D285" s="89"/>
      <c r="E285" s="90"/>
      <c r="F285" s="48">
        <v>6.95</v>
      </c>
      <c r="G285" s="20">
        <f t="shared" ref="G285:G298" si="23">A285*F285</f>
        <v>0</v>
      </c>
      <c r="H285" s="4"/>
      <c r="I285" s="19"/>
      <c r="J285" s="31"/>
      <c r="K285" s="20">
        <f t="shared" si="22"/>
        <v>0</v>
      </c>
    </row>
    <row r="286" spans="1:11">
      <c r="A286" s="4"/>
      <c r="B286" s="84" t="s">
        <v>363</v>
      </c>
      <c r="C286" s="126"/>
      <c r="D286" s="89"/>
      <c r="E286" s="90"/>
      <c r="F286" s="49">
        <v>7.95</v>
      </c>
      <c r="G286" s="20">
        <f t="shared" si="23"/>
        <v>0</v>
      </c>
      <c r="H286" s="4"/>
      <c r="I286" s="19" t="s">
        <v>90</v>
      </c>
      <c r="J286" s="31">
        <v>120</v>
      </c>
      <c r="K286" s="20">
        <f t="shared" si="22"/>
        <v>0</v>
      </c>
    </row>
    <row r="287" spans="1:11">
      <c r="A287" s="4"/>
      <c r="B287" s="84" t="s">
        <v>364</v>
      </c>
      <c r="C287" s="125"/>
      <c r="D287" s="89"/>
      <c r="E287" s="90"/>
      <c r="F287" s="49">
        <v>6.95</v>
      </c>
      <c r="G287" s="20">
        <f t="shared" si="23"/>
        <v>0</v>
      </c>
      <c r="H287" s="4"/>
      <c r="I287" s="19" t="s">
        <v>91</v>
      </c>
      <c r="J287" s="31">
        <v>175</v>
      </c>
      <c r="K287" s="20">
        <f t="shared" si="22"/>
        <v>0</v>
      </c>
    </row>
    <row r="288" spans="1:11">
      <c r="A288" s="41"/>
      <c r="B288" s="127" t="s">
        <v>55</v>
      </c>
      <c r="C288" s="128"/>
      <c r="D288" s="89"/>
      <c r="E288" s="90"/>
      <c r="F288" s="49">
        <v>6.95</v>
      </c>
      <c r="G288" s="20">
        <f t="shared" si="23"/>
        <v>0</v>
      </c>
      <c r="H288" s="4"/>
      <c r="I288" s="19" t="s">
        <v>93</v>
      </c>
      <c r="J288" s="31">
        <v>85</v>
      </c>
      <c r="K288" s="20">
        <f t="shared" si="22"/>
        <v>0</v>
      </c>
    </row>
    <row r="289" spans="1:11">
      <c r="A289" s="41"/>
      <c r="B289" s="127" t="s">
        <v>118</v>
      </c>
      <c r="C289" s="128"/>
      <c r="D289" s="89"/>
      <c r="E289" s="90"/>
      <c r="F289" s="49">
        <v>15.95</v>
      </c>
      <c r="G289" s="20">
        <f t="shared" si="23"/>
        <v>0</v>
      </c>
      <c r="H289" s="4"/>
      <c r="I289" s="19"/>
      <c r="J289" s="31"/>
      <c r="K289" s="20">
        <f t="shared" si="22"/>
        <v>0</v>
      </c>
    </row>
    <row r="290" spans="1:11">
      <c r="A290" s="4"/>
      <c r="B290" s="84" t="s">
        <v>54</v>
      </c>
      <c r="C290" s="85"/>
      <c r="D290" s="89"/>
      <c r="E290" s="90"/>
      <c r="F290" s="49">
        <v>15.95</v>
      </c>
      <c r="G290" s="20">
        <f t="shared" si="23"/>
        <v>0</v>
      </c>
      <c r="H290" s="4"/>
      <c r="I290" s="19" t="s">
        <v>94</v>
      </c>
      <c r="J290" s="45">
        <v>7.5</v>
      </c>
      <c r="K290" s="20">
        <f t="shared" si="22"/>
        <v>0</v>
      </c>
    </row>
    <row r="291" spans="1:11">
      <c r="A291" s="4"/>
      <c r="B291" s="84" t="s">
        <v>56</v>
      </c>
      <c r="C291" s="85"/>
      <c r="D291" s="89"/>
      <c r="E291" s="90"/>
      <c r="F291" s="49">
        <v>7.95</v>
      </c>
      <c r="G291" s="20">
        <f t="shared" si="23"/>
        <v>0</v>
      </c>
      <c r="H291" s="4"/>
      <c r="I291" s="19" t="s">
        <v>95</v>
      </c>
      <c r="J291" s="45">
        <v>12.65</v>
      </c>
      <c r="K291" s="20">
        <f t="shared" si="22"/>
        <v>0</v>
      </c>
    </row>
    <row r="292" spans="1:11">
      <c r="A292" s="41"/>
      <c r="B292" s="84" t="s">
        <v>153</v>
      </c>
      <c r="C292" s="85"/>
      <c r="D292" s="89"/>
      <c r="E292" s="90"/>
      <c r="F292" s="49">
        <v>7.95</v>
      </c>
      <c r="G292" s="20">
        <f t="shared" si="23"/>
        <v>0</v>
      </c>
      <c r="H292" s="41"/>
      <c r="I292" s="42" t="s">
        <v>119</v>
      </c>
      <c r="J292" s="45">
        <v>14.25</v>
      </c>
      <c r="K292" s="20">
        <f t="shared" si="22"/>
        <v>0</v>
      </c>
    </row>
    <row r="293" spans="1:11">
      <c r="A293" s="41"/>
      <c r="B293" s="84"/>
      <c r="C293" s="85"/>
      <c r="D293" s="89"/>
      <c r="E293" s="90"/>
      <c r="F293" s="49"/>
      <c r="G293" s="20">
        <f t="shared" si="23"/>
        <v>0</v>
      </c>
      <c r="H293" s="41"/>
      <c r="I293" s="42"/>
      <c r="J293" s="45"/>
      <c r="K293" s="20">
        <f t="shared" si="22"/>
        <v>0</v>
      </c>
    </row>
    <row r="294" spans="1:11">
      <c r="A294" s="4"/>
      <c r="B294" s="84" t="s">
        <v>152</v>
      </c>
      <c r="C294" s="109"/>
      <c r="D294" s="89"/>
      <c r="E294" s="90"/>
      <c r="F294" s="49"/>
      <c r="G294" s="20">
        <f t="shared" si="23"/>
        <v>0</v>
      </c>
      <c r="H294" s="4"/>
      <c r="I294" s="19" t="s">
        <v>365</v>
      </c>
      <c r="J294" s="45">
        <v>20.86</v>
      </c>
      <c r="K294" s="20">
        <f t="shared" si="22"/>
        <v>0</v>
      </c>
    </row>
    <row r="295" spans="1:11">
      <c r="A295" s="4"/>
      <c r="B295" s="84" t="s">
        <v>250</v>
      </c>
      <c r="C295" s="109"/>
      <c r="D295" s="89"/>
      <c r="E295" s="90"/>
      <c r="F295" s="49"/>
      <c r="G295" s="20">
        <f t="shared" si="23"/>
        <v>0</v>
      </c>
      <c r="H295" s="4"/>
      <c r="I295" s="19" t="s">
        <v>361</v>
      </c>
      <c r="J295" s="46">
        <v>20.86</v>
      </c>
      <c r="K295" s="20">
        <f t="shared" si="22"/>
        <v>0</v>
      </c>
    </row>
    <row r="296" spans="1:11">
      <c r="A296" s="4"/>
      <c r="B296" s="84" t="s">
        <v>120</v>
      </c>
      <c r="C296" s="109"/>
      <c r="D296" s="89"/>
      <c r="E296" s="90"/>
      <c r="F296" s="49"/>
      <c r="G296" s="20">
        <f t="shared" si="23"/>
        <v>0</v>
      </c>
      <c r="H296" s="4"/>
      <c r="I296" s="19" t="s">
        <v>360</v>
      </c>
      <c r="J296" s="45">
        <v>22.95</v>
      </c>
      <c r="K296" s="20">
        <f>H295*J296</f>
        <v>0</v>
      </c>
    </row>
    <row r="297" spans="1:11">
      <c r="A297" s="4"/>
      <c r="B297" s="84" t="s">
        <v>151</v>
      </c>
      <c r="C297" s="126"/>
      <c r="D297" s="89"/>
      <c r="E297" s="90"/>
      <c r="F297" s="49"/>
      <c r="G297" s="20">
        <f t="shared" si="23"/>
        <v>0</v>
      </c>
      <c r="H297" s="4"/>
      <c r="I297" s="19" t="s">
        <v>359</v>
      </c>
      <c r="J297" s="45">
        <v>25.87</v>
      </c>
      <c r="K297" s="20">
        <f>H296*J297</f>
        <v>0</v>
      </c>
    </row>
    <row r="298" spans="1:11">
      <c r="A298" s="8"/>
      <c r="B298" s="86" t="s">
        <v>251</v>
      </c>
      <c r="C298" s="115"/>
      <c r="D298" s="80"/>
      <c r="E298" s="95"/>
      <c r="F298" s="50"/>
      <c r="G298" s="20">
        <f t="shared" si="23"/>
        <v>0</v>
      </c>
      <c r="H298" s="4"/>
      <c r="I298" s="19" t="s">
        <v>368</v>
      </c>
      <c r="J298" s="46">
        <v>29.22</v>
      </c>
      <c r="K298" s="20">
        <f>H298*J298</f>
        <v>0</v>
      </c>
    </row>
    <row r="299" spans="1:11">
      <c r="C299" s="13"/>
      <c r="D299" s="85"/>
      <c r="E299" s="85"/>
      <c r="F299" s="35"/>
      <c r="G299" s="20"/>
      <c r="H299" s="4"/>
      <c r="I299" s="19"/>
      <c r="J299" s="46"/>
      <c r="K299" s="20">
        <f>H299*J299</f>
        <v>0</v>
      </c>
    </row>
    <row r="300" spans="1:11">
      <c r="A300" s="96" t="s">
        <v>121</v>
      </c>
      <c r="B300" s="87"/>
      <c r="C300" s="87"/>
      <c r="D300" s="87"/>
      <c r="E300" s="87"/>
      <c r="F300" s="88"/>
      <c r="G300" s="20"/>
      <c r="H300" s="41"/>
      <c r="I300" s="19" t="s">
        <v>122</v>
      </c>
      <c r="J300" s="45">
        <v>40.5</v>
      </c>
      <c r="K300" s="20">
        <f>H297*J300</f>
        <v>0</v>
      </c>
    </row>
    <row r="301" spans="1:11">
      <c r="A301" s="57" t="s">
        <v>42</v>
      </c>
      <c r="B301" s="107" t="s">
        <v>336</v>
      </c>
      <c r="C301" s="108"/>
      <c r="D301" s="87"/>
      <c r="E301" s="88"/>
      <c r="F301" s="60" t="s">
        <v>190</v>
      </c>
      <c r="G301" s="20"/>
      <c r="H301" s="41"/>
      <c r="I301" s="19" t="s">
        <v>123</v>
      </c>
      <c r="J301" s="45">
        <v>67.25</v>
      </c>
      <c r="K301" s="20">
        <f>H298*J301</f>
        <v>0</v>
      </c>
    </row>
    <row r="302" spans="1:11">
      <c r="A302" s="4"/>
      <c r="B302" s="84" t="s">
        <v>252</v>
      </c>
      <c r="C302" s="85"/>
      <c r="D302" s="89"/>
      <c r="E302" s="90"/>
      <c r="F302" s="54">
        <v>6.85</v>
      </c>
      <c r="G302" s="20">
        <f t="shared" ref="G302:G311" si="24">A302*F302</f>
        <v>0</v>
      </c>
      <c r="H302" s="4"/>
      <c r="I302" s="19" t="s">
        <v>124</v>
      </c>
      <c r="J302" s="45">
        <v>119.08</v>
      </c>
      <c r="K302" s="20">
        <f>H299*J302</f>
        <v>0</v>
      </c>
    </row>
    <row r="303" spans="1:11">
      <c r="A303" s="4"/>
      <c r="B303" s="84" t="s">
        <v>354</v>
      </c>
      <c r="C303" s="85"/>
      <c r="D303" s="89"/>
      <c r="E303" s="90"/>
      <c r="F303" s="54">
        <v>7.35</v>
      </c>
      <c r="G303" s="20">
        <f t="shared" si="24"/>
        <v>0</v>
      </c>
      <c r="H303" s="4"/>
      <c r="I303" s="19" t="s">
        <v>26</v>
      </c>
      <c r="J303" s="46">
        <v>138.31</v>
      </c>
      <c r="K303" s="20">
        <f>H303*J303</f>
        <v>0</v>
      </c>
    </row>
    <row r="304" spans="1:11">
      <c r="A304" s="4"/>
      <c r="B304" s="84" t="s">
        <v>355</v>
      </c>
      <c r="C304" s="85"/>
      <c r="D304" s="89"/>
      <c r="E304" s="90"/>
      <c r="F304" s="54">
        <v>8.4</v>
      </c>
      <c r="G304" s="20">
        <f t="shared" si="24"/>
        <v>0</v>
      </c>
      <c r="H304" s="4"/>
      <c r="I304" s="19" t="s">
        <v>27</v>
      </c>
      <c r="J304" s="45">
        <v>169.24</v>
      </c>
      <c r="K304" s="20">
        <f>H300*J304</f>
        <v>0</v>
      </c>
    </row>
    <row r="305" spans="1:11">
      <c r="A305" s="4"/>
      <c r="B305" s="84" t="s">
        <v>358</v>
      </c>
      <c r="C305" s="109"/>
      <c r="D305" s="89"/>
      <c r="E305" s="90"/>
      <c r="F305" s="54">
        <v>11.55</v>
      </c>
      <c r="G305" s="20">
        <f t="shared" si="24"/>
        <v>0</v>
      </c>
      <c r="H305" s="4"/>
      <c r="I305" s="42" t="s">
        <v>28</v>
      </c>
      <c r="J305" s="45">
        <v>229.42</v>
      </c>
      <c r="K305" s="20">
        <f>H301*J305</f>
        <v>0</v>
      </c>
    </row>
    <row r="306" spans="1:11">
      <c r="A306" s="4"/>
      <c r="B306" s="84" t="s">
        <v>106</v>
      </c>
      <c r="C306" s="109"/>
      <c r="D306" s="89"/>
      <c r="E306" s="90"/>
      <c r="F306" s="54">
        <v>18.899999999999999</v>
      </c>
      <c r="G306" s="20">
        <f t="shared" si="24"/>
        <v>0</v>
      </c>
      <c r="H306" s="4"/>
      <c r="I306" s="19" t="s">
        <v>107</v>
      </c>
      <c r="J306" s="45">
        <v>215.21</v>
      </c>
      <c r="K306" s="20">
        <f>H302*J306</f>
        <v>0</v>
      </c>
    </row>
    <row r="307" spans="1:11">
      <c r="A307" s="4"/>
      <c r="B307" s="84" t="s">
        <v>356</v>
      </c>
      <c r="C307" s="109"/>
      <c r="D307" s="89"/>
      <c r="E307" s="90"/>
      <c r="F307" s="54">
        <v>19.95</v>
      </c>
      <c r="G307" s="20">
        <f t="shared" si="24"/>
        <v>0</v>
      </c>
      <c r="H307" s="4"/>
      <c r="I307" s="19" t="s">
        <v>366</v>
      </c>
      <c r="J307" s="45">
        <v>250.32</v>
      </c>
      <c r="K307" s="20">
        <f>H303*J307</f>
        <v>0</v>
      </c>
    </row>
    <row r="308" spans="1:11">
      <c r="A308" s="4"/>
      <c r="B308" s="84" t="s">
        <v>357</v>
      </c>
      <c r="C308" s="109"/>
      <c r="D308" s="89"/>
      <c r="E308" s="90"/>
      <c r="F308" s="54">
        <v>21</v>
      </c>
      <c r="G308" s="20">
        <f t="shared" si="24"/>
        <v>0</v>
      </c>
      <c r="H308" s="4"/>
      <c r="I308" s="19" t="s">
        <v>367</v>
      </c>
      <c r="J308" s="45">
        <v>256.17</v>
      </c>
      <c r="K308" s="20">
        <f>H304*J308</f>
        <v>0</v>
      </c>
    </row>
    <row r="309" spans="1:11">
      <c r="A309" s="4"/>
      <c r="B309" s="84" t="s">
        <v>108</v>
      </c>
      <c r="C309" s="109"/>
      <c r="D309" s="89"/>
      <c r="E309" s="90"/>
      <c r="F309" s="54">
        <v>21.55</v>
      </c>
      <c r="G309" s="20">
        <f t="shared" si="24"/>
        <v>0</v>
      </c>
      <c r="H309" s="4"/>
      <c r="I309" s="19" t="s">
        <v>109</v>
      </c>
      <c r="J309" s="45">
        <v>364.85</v>
      </c>
      <c r="K309" s="20">
        <f>H309*J309</f>
        <v>0</v>
      </c>
    </row>
    <row r="310" spans="1:11">
      <c r="A310" s="4"/>
      <c r="B310" s="84" t="s">
        <v>205</v>
      </c>
      <c r="C310" s="85"/>
      <c r="D310" s="89"/>
      <c r="E310" s="90"/>
      <c r="F310" s="54">
        <v>23.1</v>
      </c>
      <c r="G310" s="20">
        <f t="shared" si="24"/>
        <v>0</v>
      </c>
      <c r="H310" s="4"/>
      <c r="I310" s="19"/>
      <c r="J310" s="45"/>
      <c r="K310" s="20">
        <f>H310*J310</f>
        <v>0</v>
      </c>
    </row>
    <row r="311" spans="1:11">
      <c r="A311" s="8"/>
      <c r="B311" s="86" t="s">
        <v>206</v>
      </c>
      <c r="C311" s="79"/>
      <c r="D311" s="80"/>
      <c r="E311" s="95"/>
      <c r="F311" s="50">
        <v>26.25</v>
      </c>
      <c r="G311" s="20">
        <f t="shared" si="24"/>
        <v>0</v>
      </c>
      <c r="H311" s="4"/>
      <c r="I311" s="24" t="s">
        <v>207</v>
      </c>
      <c r="J311" s="47">
        <v>16.68</v>
      </c>
      <c r="K311" s="20">
        <f>H311*J311</f>
        <v>0</v>
      </c>
    </row>
    <row r="312" spans="1:11">
      <c r="C312" s="26"/>
      <c r="D312" s="85"/>
      <c r="E312" s="85"/>
      <c r="F312" s="58"/>
      <c r="G312" s="34">
        <f>SUM(G302:G311)</f>
        <v>0</v>
      </c>
      <c r="H312" s="28"/>
      <c r="I312" s="11"/>
      <c r="J312" s="29"/>
    </row>
    <row r="313" spans="1:11">
      <c r="A313" s="118" t="s">
        <v>208</v>
      </c>
      <c r="B313" s="87"/>
      <c r="C313" s="87"/>
      <c r="D313" s="87"/>
      <c r="E313" s="87"/>
      <c r="F313" s="87"/>
      <c r="G313" s="87"/>
      <c r="H313" s="87"/>
      <c r="I313" s="112">
        <f>SUM(G285:G298)</f>
        <v>0</v>
      </c>
      <c r="J313" s="120"/>
    </row>
    <row r="314" spans="1:11">
      <c r="A314" s="118" t="s">
        <v>209</v>
      </c>
      <c r="B314" s="87"/>
      <c r="C314" s="87"/>
      <c r="D314" s="87"/>
      <c r="E314" s="87"/>
      <c r="F314" s="87"/>
      <c r="G314" s="87"/>
      <c r="H314" s="87"/>
      <c r="I314" s="112">
        <f>SUM(K271:K311)</f>
        <v>0</v>
      </c>
      <c r="J314" s="113"/>
    </row>
    <row r="315" spans="1:11" ht="5" customHeight="1">
      <c r="A315" s="77"/>
      <c r="B315" s="78"/>
      <c r="C315" s="78"/>
      <c r="D315" s="78"/>
      <c r="E315" s="78"/>
      <c r="F315" s="78"/>
      <c r="G315" s="76"/>
      <c r="H315" s="78"/>
      <c r="I315" s="78"/>
      <c r="J315" s="78"/>
    </row>
    <row r="316" spans="1:11">
      <c r="A316" s="114" t="s">
        <v>210</v>
      </c>
      <c r="B316" s="80"/>
      <c r="C316" s="80"/>
      <c r="D316" s="80"/>
      <c r="E316" s="80"/>
      <c r="F316" s="95"/>
      <c r="H316" s="110"/>
      <c r="I316" s="110"/>
      <c r="J316" s="110"/>
    </row>
    <row r="317" spans="1:11">
      <c r="A317" s="57" t="s">
        <v>211</v>
      </c>
      <c r="B317" s="132" t="s">
        <v>212</v>
      </c>
      <c r="C317" s="133"/>
      <c r="D317" s="121"/>
      <c r="E317" s="122"/>
      <c r="F317" s="57" t="s">
        <v>213</v>
      </c>
      <c r="H317" s="2" t="s">
        <v>211</v>
      </c>
      <c r="I317" s="2" t="s">
        <v>212</v>
      </c>
      <c r="J317" s="2" t="s">
        <v>213</v>
      </c>
    </row>
    <row r="318" spans="1:11">
      <c r="A318" s="10"/>
      <c r="B318" s="82" t="s">
        <v>214</v>
      </c>
      <c r="C318" s="83"/>
      <c r="D318" s="121"/>
      <c r="E318" s="122"/>
      <c r="F318" s="53">
        <v>64.400000000000006</v>
      </c>
      <c r="G318" s="20">
        <f t="shared" ref="G318:G359" si="25">A318*F318</f>
        <v>0</v>
      </c>
      <c r="H318" s="10"/>
      <c r="I318" s="18"/>
      <c r="J318" s="53"/>
      <c r="K318" s="20">
        <f t="shared" ref="K318:K342" si="26">H318*J318</f>
        <v>0</v>
      </c>
    </row>
    <row r="319" spans="1:11">
      <c r="A319" s="4"/>
      <c r="B319" s="84" t="s">
        <v>215</v>
      </c>
      <c r="C319" s="85"/>
      <c r="D319" s="89"/>
      <c r="E319" s="90"/>
      <c r="F319" s="54">
        <v>196</v>
      </c>
      <c r="G319" s="20">
        <f t="shared" si="25"/>
        <v>0</v>
      </c>
      <c r="H319" s="4"/>
      <c r="I319" s="19"/>
      <c r="J319" s="54"/>
      <c r="K319" s="20">
        <f t="shared" si="26"/>
        <v>0</v>
      </c>
    </row>
    <row r="320" spans="1:11">
      <c r="A320" s="4"/>
      <c r="B320" s="84" t="s">
        <v>216</v>
      </c>
      <c r="C320" s="85"/>
      <c r="D320" s="89"/>
      <c r="E320" s="90"/>
      <c r="F320" s="54">
        <v>215</v>
      </c>
      <c r="G320" s="20">
        <f t="shared" si="25"/>
        <v>0</v>
      </c>
      <c r="H320" s="4"/>
      <c r="I320" s="19"/>
      <c r="J320" s="54"/>
      <c r="K320" s="20">
        <f t="shared" si="26"/>
        <v>0</v>
      </c>
    </row>
    <row r="321" spans="1:11">
      <c r="A321" s="4"/>
      <c r="B321" s="84" t="s">
        <v>217</v>
      </c>
      <c r="C321" s="85"/>
      <c r="D321" s="89"/>
      <c r="E321" s="90"/>
      <c r="F321" s="54">
        <v>225</v>
      </c>
      <c r="G321" s="20">
        <f t="shared" si="25"/>
        <v>0</v>
      </c>
      <c r="H321" s="4"/>
      <c r="I321" s="19"/>
      <c r="J321" s="54"/>
      <c r="K321" s="20">
        <f t="shared" si="26"/>
        <v>0</v>
      </c>
    </row>
    <row r="322" spans="1:11">
      <c r="A322" s="4"/>
      <c r="B322" s="84" t="s">
        <v>218</v>
      </c>
      <c r="C322" s="85"/>
      <c r="D322" s="89"/>
      <c r="E322" s="90"/>
      <c r="F322" s="54">
        <v>68.25</v>
      </c>
      <c r="G322" s="20">
        <f t="shared" si="25"/>
        <v>0</v>
      </c>
      <c r="H322" s="4"/>
      <c r="I322" s="19"/>
      <c r="J322" s="54"/>
      <c r="K322" s="20">
        <f t="shared" si="26"/>
        <v>0</v>
      </c>
    </row>
    <row r="323" spans="1:11">
      <c r="A323" s="4"/>
      <c r="B323" s="84" t="s">
        <v>219</v>
      </c>
      <c r="C323" s="85"/>
      <c r="D323" s="89"/>
      <c r="E323" s="90"/>
      <c r="F323" s="54">
        <v>10.95</v>
      </c>
      <c r="G323" s="20">
        <f t="shared" si="25"/>
        <v>0</v>
      </c>
      <c r="H323" s="4"/>
      <c r="I323" s="19"/>
      <c r="J323" s="54"/>
      <c r="K323" s="20">
        <f t="shared" si="26"/>
        <v>0</v>
      </c>
    </row>
    <row r="324" spans="1:11">
      <c r="A324" s="4"/>
      <c r="B324" s="84" t="s">
        <v>220</v>
      </c>
      <c r="C324" s="85"/>
      <c r="D324" s="89"/>
      <c r="E324" s="90"/>
      <c r="F324" s="54">
        <v>10.95</v>
      </c>
      <c r="G324" s="20">
        <f t="shared" si="25"/>
        <v>0</v>
      </c>
      <c r="H324" s="4"/>
      <c r="I324" s="19"/>
      <c r="J324" s="54"/>
      <c r="K324" s="20">
        <f t="shared" si="26"/>
        <v>0</v>
      </c>
    </row>
    <row r="325" spans="1:11">
      <c r="A325" s="16"/>
      <c r="B325" s="84"/>
      <c r="C325" s="85"/>
      <c r="D325" s="89"/>
      <c r="E325" s="90"/>
      <c r="F325" s="54"/>
      <c r="G325" s="20">
        <f t="shared" si="25"/>
        <v>0</v>
      </c>
      <c r="H325" s="4"/>
      <c r="I325" s="19"/>
      <c r="J325" s="54"/>
      <c r="K325" s="20">
        <f t="shared" si="26"/>
        <v>0</v>
      </c>
    </row>
    <row r="326" spans="1:11">
      <c r="A326" s="16"/>
      <c r="B326" s="84" t="s">
        <v>221</v>
      </c>
      <c r="C326" s="109"/>
      <c r="D326" s="89"/>
      <c r="E326" s="90"/>
      <c r="F326" s="54">
        <v>79.5</v>
      </c>
      <c r="G326" s="20">
        <f t="shared" si="25"/>
        <v>0</v>
      </c>
      <c r="H326" s="4"/>
      <c r="I326" s="19"/>
      <c r="J326" s="54"/>
      <c r="K326" s="20">
        <f t="shared" si="26"/>
        <v>0</v>
      </c>
    </row>
    <row r="327" spans="1:11">
      <c r="A327" s="16"/>
      <c r="B327" s="84" t="s">
        <v>222</v>
      </c>
      <c r="C327" s="109"/>
      <c r="D327" s="89"/>
      <c r="E327" s="90"/>
      <c r="F327" s="54">
        <v>28.5</v>
      </c>
      <c r="G327" s="20">
        <f t="shared" si="25"/>
        <v>0</v>
      </c>
      <c r="H327" s="4"/>
      <c r="I327" s="19"/>
      <c r="J327" s="54"/>
      <c r="K327" s="20">
        <f t="shared" si="26"/>
        <v>0</v>
      </c>
    </row>
    <row r="328" spans="1:11">
      <c r="A328" s="16"/>
      <c r="B328" s="84" t="s">
        <v>324</v>
      </c>
      <c r="C328" s="85"/>
      <c r="D328" s="89"/>
      <c r="E328" s="90"/>
      <c r="F328" s="54">
        <v>31</v>
      </c>
      <c r="G328" s="52">
        <f t="shared" si="25"/>
        <v>0</v>
      </c>
      <c r="H328" s="4"/>
      <c r="I328" s="19"/>
      <c r="J328" s="54"/>
      <c r="K328" s="20">
        <f t="shared" si="26"/>
        <v>0</v>
      </c>
    </row>
    <row r="329" spans="1:11">
      <c r="A329" s="16"/>
      <c r="B329" s="127"/>
      <c r="C329" s="128"/>
      <c r="D329" s="89"/>
      <c r="E329" s="90"/>
      <c r="F329" s="54"/>
      <c r="G329" s="52">
        <f t="shared" si="25"/>
        <v>0</v>
      </c>
      <c r="H329" s="4"/>
      <c r="I329" s="19"/>
      <c r="J329" s="54"/>
      <c r="K329" s="20">
        <f t="shared" si="26"/>
        <v>0</v>
      </c>
    </row>
    <row r="330" spans="1:11">
      <c r="A330" s="44"/>
      <c r="B330" s="127" t="s">
        <v>159</v>
      </c>
      <c r="C330" s="128"/>
      <c r="D330" s="89"/>
      <c r="E330" s="90"/>
      <c r="F330" s="54">
        <v>10</v>
      </c>
      <c r="G330" s="52">
        <f t="shared" si="25"/>
        <v>0</v>
      </c>
      <c r="H330" s="4"/>
      <c r="I330" s="19"/>
      <c r="J330" s="54"/>
      <c r="K330" s="20">
        <f t="shared" si="26"/>
        <v>0</v>
      </c>
    </row>
    <row r="331" spans="1:11">
      <c r="A331" s="44"/>
      <c r="B331" s="84" t="s">
        <v>158</v>
      </c>
      <c r="C331" s="85"/>
      <c r="D331" s="89"/>
      <c r="E331" s="90"/>
      <c r="F331" s="54">
        <v>10</v>
      </c>
      <c r="G331" s="52">
        <f t="shared" si="25"/>
        <v>0</v>
      </c>
      <c r="H331" s="4"/>
      <c r="I331" s="19"/>
      <c r="J331" s="55"/>
      <c r="K331" s="20">
        <f t="shared" si="26"/>
        <v>0</v>
      </c>
    </row>
    <row r="332" spans="1:11">
      <c r="A332" s="44"/>
      <c r="B332" s="84" t="s">
        <v>160</v>
      </c>
      <c r="C332" s="85"/>
      <c r="D332" s="89"/>
      <c r="E332" s="90"/>
      <c r="F332" s="54">
        <v>10</v>
      </c>
      <c r="G332" s="52">
        <f t="shared" si="25"/>
        <v>0</v>
      </c>
      <c r="H332" s="4"/>
      <c r="I332" s="19"/>
      <c r="J332" s="55"/>
      <c r="K332" s="20">
        <f t="shared" si="26"/>
        <v>0</v>
      </c>
    </row>
    <row r="333" spans="1:11">
      <c r="A333" s="16"/>
      <c r="B333" s="84" t="s">
        <v>161</v>
      </c>
      <c r="C333" s="134"/>
      <c r="D333" s="89"/>
      <c r="E333" s="90"/>
      <c r="F333" s="54">
        <v>10</v>
      </c>
      <c r="G333" s="52">
        <f t="shared" si="25"/>
        <v>0</v>
      </c>
      <c r="H333" s="4"/>
      <c r="I333" s="19"/>
      <c r="J333" s="55"/>
      <c r="K333" s="20">
        <f t="shared" si="26"/>
        <v>0</v>
      </c>
    </row>
    <row r="334" spans="1:11">
      <c r="A334" s="16"/>
      <c r="B334" s="84" t="s">
        <v>164</v>
      </c>
      <c r="C334" s="85"/>
      <c r="D334" s="89"/>
      <c r="E334" s="90"/>
      <c r="F334" s="54">
        <v>10</v>
      </c>
      <c r="G334" s="52">
        <f t="shared" si="25"/>
        <v>0</v>
      </c>
      <c r="H334" s="4"/>
      <c r="I334" s="19"/>
      <c r="J334" s="55"/>
      <c r="K334" s="20">
        <f t="shared" si="26"/>
        <v>0</v>
      </c>
    </row>
    <row r="335" spans="1:11">
      <c r="A335" s="44"/>
      <c r="B335" s="127" t="s">
        <v>163</v>
      </c>
      <c r="C335" s="128"/>
      <c r="D335" s="89"/>
      <c r="E335" s="90"/>
      <c r="F335" s="54">
        <v>10</v>
      </c>
      <c r="G335" s="52">
        <f t="shared" si="25"/>
        <v>0</v>
      </c>
      <c r="H335" s="4"/>
      <c r="I335" s="19"/>
      <c r="J335" s="55"/>
      <c r="K335" s="20">
        <f t="shared" si="26"/>
        <v>0</v>
      </c>
    </row>
    <row r="336" spans="1:11">
      <c r="A336" s="44"/>
      <c r="B336" s="127" t="s">
        <v>162</v>
      </c>
      <c r="C336" s="128"/>
      <c r="D336" s="89"/>
      <c r="E336" s="90"/>
      <c r="F336" s="54">
        <v>10</v>
      </c>
      <c r="G336" s="20">
        <f t="shared" si="25"/>
        <v>0</v>
      </c>
      <c r="H336" s="4"/>
      <c r="I336" s="19"/>
      <c r="J336" s="55"/>
      <c r="K336" s="20">
        <f t="shared" si="26"/>
        <v>0</v>
      </c>
    </row>
    <row r="337" spans="1:11">
      <c r="A337" s="16"/>
      <c r="B337" s="84"/>
      <c r="C337" s="85"/>
      <c r="D337" s="89"/>
      <c r="E337" s="90"/>
      <c r="F337" s="54"/>
      <c r="G337" s="20">
        <f t="shared" si="25"/>
        <v>0</v>
      </c>
      <c r="H337" s="4"/>
      <c r="I337" s="19"/>
      <c r="J337" s="55"/>
      <c r="K337" s="20">
        <f t="shared" si="26"/>
        <v>0</v>
      </c>
    </row>
    <row r="338" spans="1:11">
      <c r="A338" s="16"/>
      <c r="B338" s="84" t="s">
        <v>165</v>
      </c>
      <c r="C338" s="85"/>
      <c r="D338" s="89"/>
      <c r="E338" s="90"/>
      <c r="F338" s="54">
        <v>10.75</v>
      </c>
      <c r="G338" s="20">
        <f t="shared" si="25"/>
        <v>0</v>
      </c>
      <c r="H338" s="4"/>
      <c r="I338" s="19"/>
      <c r="J338" s="55"/>
      <c r="K338" s="20">
        <f t="shared" si="26"/>
        <v>0</v>
      </c>
    </row>
    <row r="339" spans="1:11">
      <c r="A339" s="44"/>
      <c r="B339" s="84" t="s">
        <v>166</v>
      </c>
      <c r="C339" s="85"/>
      <c r="D339" s="89"/>
      <c r="E339" s="90"/>
      <c r="F339" s="54">
        <v>10.75</v>
      </c>
      <c r="G339" s="20">
        <f t="shared" si="25"/>
        <v>0</v>
      </c>
      <c r="H339" s="41"/>
      <c r="I339" s="42"/>
      <c r="J339" s="55"/>
      <c r="K339" s="20">
        <f t="shared" si="26"/>
        <v>0</v>
      </c>
    </row>
    <row r="340" spans="1:11">
      <c r="A340" s="44"/>
      <c r="B340" s="84" t="s">
        <v>167</v>
      </c>
      <c r="C340" s="85"/>
      <c r="D340" s="89"/>
      <c r="E340" s="90"/>
      <c r="F340" s="54">
        <v>10</v>
      </c>
      <c r="G340" s="20">
        <f t="shared" si="25"/>
        <v>0</v>
      </c>
      <c r="H340" s="41"/>
      <c r="I340" s="42"/>
      <c r="J340" s="55"/>
      <c r="K340" s="20">
        <f t="shared" si="26"/>
        <v>0</v>
      </c>
    </row>
    <row r="341" spans="1:11">
      <c r="A341" s="16"/>
      <c r="B341" s="84" t="s">
        <v>168</v>
      </c>
      <c r="C341" s="109"/>
      <c r="D341" s="89"/>
      <c r="E341" s="90"/>
      <c r="F341" s="54">
        <v>10.75</v>
      </c>
      <c r="G341" s="20">
        <f t="shared" si="25"/>
        <v>0</v>
      </c>
      <c r="H341" s="4"/>
      <c r="I341" s="19"/>
      <c r="J341" s="55"/>
      <c r="K341" s="20">
        <f t="shared" si="26"/>
        <v>0</v>
      </c>
    </row>
    <row r="342" spans="1:11">
      <c r="A342" s="16"/>
      <c r="B342" s="84"/>
      <c r="C342" s="109"/>
      <c r="D342" s="89"/>
      <c r="E342" s="90"/>
      <c r="F342" s="54"/>
      <c r="G342" s="20">
        <f t="shared" si="25"/>
        <v>0</v>
      </c>
      <c r="H342" s="4"/>
      <c r="I342" s="19"/>
      <c r="J342" s="55"/>
      <c r="K342" s="20">
        <f t="shared" si="26"/>
        <v>0</v>
      </c>
    </row>
    <row r="343" spans="1:11">
      <c r="A343" s="16"/>
      <c r="B343" s="84" t="s">
        <v>169</v>
      </c>
      <c r="C343" s="109"/>
      <c r="D343" s="89"/>
      <c r="E343" s="90"/>
      <c r="F343" s="54">
        <v>29.05</v>
      </c>
      <c r="G343" s="20">
        <f t="shared" si="25"/>
        <v>0</v>
      </c>
      <c r="H343" s="4"/>
      <c r="I343" s="19"/>
      <c r="J343" s="55"/>
      <c r="K343" s="20">
        <f>H342*J343</f>
        <v>0</v>
      </c>
    </row>
    <row r="344" spans="1:11">
      <c r="A344" s="16"/>
      <c r="B344" s="84"/>
      <c r="C344" s="126"/>
      <c r="D344" s="89"/>
      <c r="E344" s="90"/>
      <c r="F344" s="54"/>
      <c r="G344" s="20">
        <f t="shared" si="25"/>
        <v>0</v>
      </c>
      <c r="H344" s="4"/>
      <c r="I344" s="19"/>
      <c r="J344" s="55"/>
      <c r="K344" s="20">
        <f>H343*J344</f>
        <v>0</v>
      </c>
    </row>
    <row r="345" spans="1:11">
      <c r="A345" s="16"/>
      <c r="B345" s="84" t="s">
        <v>170</v>
      </c>
      <c r="C345" s="85"/>
      <c r="D345" s="89"/>
      <c r="E345" s="90"/>
      <c r="F345" s="54">
        <v>27.95</v>
      </c>
      <c r="G345" s="20">
        <f t="shared" si="25"/>
        <v>0</v>
      </c>
      <c r="H345" s="4"/>
      <c r="I345" s="19"/>
      <c r="J345" s="55"/>
      <c r="K345" s="20">
        <f>H345*J345</f>
        <v>0</v>
      </c>
    </row>
    <row r="346" spans="1:11">
      <c r="A346" s="44"/>
      <c r="B346" s="84" t="s">
        <v>171</v>
      </c>
      <c r="C346" s="85"/>
      <c r="D346" s="89"/>
      <c r="E346" s="90"/>
      <c r="F346" s="54">
        <v>29.95</v>
      </c>
      <c r="G346" s="20">
        <f t="shared" si="25"/>
        <v>0</v>
      </c>
      <c r="H346" s="4"/>
      <c r="I346" s="19"/>
      <c r="J346" s="55"/>
      <c r="K346" s="20">
        <f>H346*J346</f>
        <v>0</v>
      </c>
    </row>
    <row r="347" spans="1:11">
      <c r="A347" s="44"/>
      <c r="B347" s="127"/>
      <c r="C347" s="128"/>
      <c r="D347" s="89"/>
      <c r="E347" s="90"/>
      <c r="F347" s="54"/>
      <c r="G347" s="20">
        <f t="shared" si="25"/>
        <v>0</v>
      </c>
      <c r="H347" s="41"/>
      <c r="I347" s="19"/>
      <c r="J347" s="55"/>
      <c r="K347" s="20">
        <f>H344*J347</f>
        <v>0</v>
      </c>
    </row>
    <row r="348" spans="1:11">
      <c r="A348" s="44"/>
      <c r="B348" s="127" t="s">
        <v>172</v>
      </c>
      <c r="C348" s="128"/>
      <c r="D348" s="89"/>
      <c r="E348" s="90"/>
      <c r="F348" s="54"/>
      <c r="G348" s="20">
        <f t="shared" si="25"/>
        <v>0</v>
      </c>
      <c r="H348" s="41"/>
      <c r="I348" s="19"/>
      <c r="J348" s="55"/>
      <c r="K348" s="20">
        <f>H345*J348</f>
        <v>0</v>
      </c>
    </row>
    <row r="349" spans="1:11">
      <c r="A349" s="16"/>
      <c r="B349" s="84" t="s">
        <v>173</v>
      </c>
      <c r="C349" s="85"/>
      <c r="D349" s="89"/>
      <c r="E349" s="90"/>
      <c r="F349" s="54"/>
      <c r="G349" s="20">
        <f t="shared" si="25"/>
        <v>0</v>
      </c>
      <c r="H349" s="4"/>
      <c r="I349" s="19"/>
      <c r="J349" s="55"/>
      <c r="K349" s="20">
        <f>H346*J349</f>
        <v>0</v>
      </c>
    </row>
    <row r="350" spans="1:11">
      <c r="A350" s="16"/>
      <c r="B350" s="84" t="s">
        <v>76</v>
      </c>
      <c r="C350" s="85"/>
      <c r="D350" s="89"/>
      <c r="E350" s="90"/>
      <c r="F350" s="54"/>
      <c r="G350" s="20">
        <f t="shared" si="25"/>
        <v>0</v>
      </c>
      <c r="H350" s="4"/>
      <c r="I350" s="19"/>
      <c r="J350" s="55"/>
      <c r="K350" s="20">
        <f>H350*J350</f>
        <v>0</v>
      </c>
    </row>
    <row r="351" spans="1:11">
      <c r="A351" s="16"/>
      <c r="B351" s="84" t="s">
        <v>77</v>
      </c>
      <c r="C351" s="85"/>
      <c r="D351" s="89"/>
      <c r="E351" s="90"/>
      <c r="F351" s="54"/>
      <c r="G351" s="20">
        <f t="shared" si="25"/>
        <v>0</v>
      </c>
      <c r="H351" s="4"/>
      <c r="I351" s="19"/>
      <c r="J351" s="55"/>
      <c r="K351" s="20">
        <f>H347*J351</f>
        <v>0</v>
      </c>
    </row>
    <row r="352" spans="1:11">
      <c r="A352" s="16"/>
      <c r="B352" s="84" t="s">
        <v>74</v>
      </c>
      <c r="C352" s="85"/>
      <c r="D352" s="89"/>
      <c r="E352" s="90"/>
      <c r="F352" s="54">
        <v>13.35</v>
      </c>
      <c r="G352" s="20">
        <f t="shared" si="25"/>
        <v>0</v>
      </c>
      <c r="H352" s="4"/>
      <c r="I352" s="42"/>
      <c r="J352" s="55"/>
      <c r="K352" s="20">
        <f>H348*J352</f>
        <v>0</v>
      </c>
    </row>
    <row r="353" spans="1:11">
      <c r="A353" s="16"/>
      <c r="B353" s="84"/>
      <c r="C353" s="85"/>
      <c r="D353" s="89"/>
      <c r="E353" s="90"/>
      <c r="F353" s="54"/>
      <c r="G353" s="20">
        <f t="shared" si="25"/>
        <v>0</v>
      </c>
      <c r="H353" s="4"/>
      <c r="I353" s="19"/>
      <c r="J353" s="55"/>
      <c r="K353" s="20">
        <f>H349*J353</f>
        <v>0</v>
      </c>
    </row>
    <row r="354" spans="1:11">
      <c r="A354" s="4"/>
      <c r="B354" s="84" t="s">
        <v>75</v>
      </c>
      <c r="C354" s="89"/>
      <c r="D354" s="89"/>
      <c r="E354" s="90"/>
      <c r="F354" s="54">
        <v>230</v>
      </c>
      <c r="G354" s="20">
        <f t="shared" si="25"/>
        <v>0</v>
      </c>
      <c r="H354" s="4"/>
      <c r="I354" s="19"/>
      <c r="J354" s="55"/>
      <c r="K354" s="20">
        <f>H350*J354</f>
        <v>0</v>
      </c>
    </row>
    <row r="355" spans="1:11">
      <c r="A355" s="4"/>
      <c r="B355" s="84" t="s">
        <v>0</v>
      </c>
      <c r="C355" s="89"/>
      <c r="D355" s="89"/>
      <c r="E355" s="90"/>
      <c r="F355" s="54">
        <v>250</v>
      </c>
      <c r="G355" s="20">
        <f t="shared" si="25"/>
        <v>0</v>
      </c>
      <c r="H355" s="4"/>
      <c r="I355" s="19"/>
      <c r="J355" s="55"/>
      <c r="K355" s="20">
        <f>H351*J355</f>
        <v>0</v>
      </c>
    </row>
    <row r="356" spans="1:11">
      <c r="A356" s="4"/>
      <c r="B356" s="84" t="s">
        <v>1</v>
      </c>
      <c r="C356" s="89"/>
      <c r="D356" s="89"/>
      <c r="E356" s="90"/>
      <c r="F356" s="54">
        <v>14.25</v>
      </c>
      <c r="G356" s="20">
        <f t="shared" si="25"/>
        <v>0</v>
      </c>
      <c r="H356" s="4"/>
      <c r="I356" s="19"/>
      <c r="J356" s="55"/>
      <c r="K356" s="20">
        <f>H356*J356</f>
        <v>0</v>
      </c>
    </row>
    <row r="357" spans="1:11">
      <c r="A357" s="4"/>
      <c r="B357" s="84"/>
      <c r="C357" s="89"/>
      <c r="D357" s="89"/>
      <c r="E357" s="90"/>
      <c r="F357" s="54"/>
      <c r="G357" s="20">
        <f t="shared" si="25"/>
        <v>0</v>
      </c>
      <c r="H357" s="4"/>
      <c r="I357" s="19"/>
      <c r="J357" s="55"/>
      <c r="K357" s="20">
        <f>H357*J357</f>
        <v>0</v>
      </c>
    </row>
    <row r="358" spans="1:11">
      <c r="A358" s="4"/>
      <c r="B358" s="84"/>
      <c r="C358" s="85"/>
      <c r="D358" s="89"/>
      <c r="E358" s="90"/>
      <c r="F358" s="54"/>
      <c r="G358" s="20">
        <f t="shared" si="25"/>
        <v>0</v>
      </c>
      <c r="H358" s="4"/>
      <c r="I358" s="19"/>
      <c r="J358" s="55"/>
      <c r="K358" s="20">
        <f>H358*J358</f>
        <v>0</v>
      </c>
    </row>
    <row r="359" spans="1:11">
      <c r="A359" s="8"/>
      <c r="B359" s="86"/>
      <c r="C359" s="79"/>
      <c r="D359" s="80"/>
      <c r="E359" s="95"/>
      <c r="F359" s="50"/>
      <c r="G359" s="20">
        <f t="shared" si="25"/>
        <v>0</v>
      </c>
      <c r="H359" s="4"/>
      <c r="I359" s="24"/>
      <c r="J359" s="56"/>
      <c r="K359" s="20">
        <f>H359*J359</f>
        <v>0</v>
      </c>
    </row>
    <row r="360" spans="1:11">
      <c r="C360" s="26"/>
      <c r="D360" s="85"/>
      <c r="E360" s="85"/>
      <c r="F360" s="58"/>
      <c r="G360" s="34"/>
      <c r="H360" s="28"/>
      <c r="I360" s="11"/>
      <c r="J360" s="29"/>
    </row>
    <row r="361" spans="1:11">
      <c r="A361" s="118" t="s">
        <v>2</v>
      </c>
      <c r="B361" s="87"/>
      <c r="C361" s="87"/>
      <c r="D361" s="87"/>
      <c r="E361" s="87"/>
      <c r="F361" s="87"/>
      <c r="G361" s="87"/>
      <c r="H361" s="87"/>
      <c r="I361" s="112">
        <f>SUM(G318:G359)+SUM(K318:K359)+G312</f>
        <v>0</v>
      </c>
      <c r="J361" s="113"/>
    </row>
  </sheetData>
  <sheetCalcPr fullCalcOnLoad="1"/>
  <mergeCells count="424">
    <mergeCell ref="A1:J1"/>
    <mergeCell ref="A3:J3"/>
    <mergeCell ref="A7:J7"/>
    <mergeCell ref="B291:E291"/>
    <mergeCell ref="B290:E290"/>
    <mergeCell ref="B289:E289"/>
    <mergeCell ref="B354:E354"/>
    <mergeCell ref="D282:E282"/>
    <mergeCell ref="D299:E299"/>
    <mergeCell ref="A33:J33"/>
    <mergeCell ref="B292:E292"/>
    <mergeCell ref="A361:H361"/>
    <mergeCell ref="A316:F316"/>
    <mergeCell ref="B317:E317"/>
    <mergeCell ref="B318:E318"/>
    <mergeCell ref="B319:E319"/>
    <mergeCell ref="B320:E320"/>
    <mergeCell ref="B321:E321"/>
    <mergeCell ref="B322:E322"/>
    <mergeCell ref="B323:E323"/>
    <mergeCell ref="B324:E324"/>
    <mergeCell ref="B325:E325"/>
    <mergeCell ref="B326:E326"/>
    <mergeCell ref="B327:E327"/>
    <mergeCell ref="B328:E328"/>
    <mergeCell ref="B329:E329"/>
    <mergeCell ref="B330:E330"/>
    <mergeCell ref="A300:F300"/>
    <mergeCell ref="A313:H313"/>
    <mergeCell ref="A314:H314"/>
    <mergeCell ref="B311:E311"/>
    <mergeCell ref="B310:E310"/>
    <mergeCell ref="B309:E309"/>
    <mergeCell ref="B308:E308"/>
    <mergeCell ref="B307:E307"/>
    <mergeCell ref="B306:E306"/>
    <mergeCell ref="B305:E305"/>
    <mergeCell ref="B304:E304"/>
    <mergeCell ref="B303:E303"/>
    <mergeCell ref="B302:E302"/>
    <mergeCell ref="B301:E301"/>
    <mergeCell ref="B298:E298"/>
    <mergeCell ref="B297:E297"/>
    <mergeCell ref="B296:E296"/>
    <mergeCell ref="B295:E295"/>
    <mergeCell ref="B294:E294"/>
    <mergeCell ref="B293:E293"/>
    <mergeCell ref="B139:E139"/>
    <mergeCell ref="B140:E140"/>
    <mergeCell ref="B141:E141"/>
    <mergeCell ref="B142:E142"/>
    <mergeCell ref="B143:E143"/>
    <mergeCell ref="B232:E232"/>
    <mergeCell ref="B235:E235"/>
    <mergeCell ref="B236:E236"/>
    <mergeCell ref="B237:E237"/>
    <mergeCell ref="B288:E288"/>
    <mergeCell ref="D252:E252"/>
    <mergeCell ref="B259:E259"/>
    <mergeCell ref="B258:E258"/>
    <mergeCell ref="B257:E257"/>
    <mergeCell ref="B256:E256"/>
    <mergeCell ref="B255:E255"/>
    <mergeCell ref="B254:E254"/>
    <mergeCell ref="C6:J6"/>
    <mergeCell ref="C5:J5"/>
    <mergeCell ref="C4:J4"/>
    <mergeCell ref="A28:H28"/>
    <mergeCell ref="A29:H29"/>
    <mergeCell ref="A30:H30"/>
    <mergeCell ref="A31:H31"/>
    <mergeCell ref="A32:H32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8:J8"/>
    <mergeCell ref="A9:H9"/>
    <mergeCell ref="A10:H10"/>
    <mergeCell ref="A11:H11"/>
    <mergeCell ref="A12:H12"/>
    <mergeCell ref="A13:H13"/>
    <mergeCell ref="I10:J10"/>
    <mergeCell ref="D312:E312"/>
    <mergeCell ref="B341:E341"/>
    <mergeCell ref="B342:E342"/>
    <mergeCell ref="B343:E343"/>
    <mergeCell ref="B344:E344"/>
    <mergeCell ref="B345:E345"/>
    <mergeCell ref="B346:E346"/>
    <mergeCell ref="B347:E347"/>
    <mergeCell ref="B348:E348"/>
    <mergeCell ref="B331:E331"/>
    <mergeCell ref="B332:E332"/>
    <mergeCell ref="B333:E333"/>
    <mergeCell ref="B334:E334"/>
    <mergeCell ref="I361:J361"/>
    <mergeCell ref="D360:E360"/>
    <mergeCell ref="B335:E335"/>
    <mergeCell ref="B336:E336"/>
    <mergeCell ref="B337:E337"/>
    <mergeCell ref="B338:E338"/>
    <mergeCell ref="B339:E339"/>
    <mergeCell ref="B340:E340"/>
    <mergeCell ref="I313:J313"/>
    <mergeCell ref="I314:J314"/>
    <mergeCell ref="H316:J316"/>
    <mergeCell ref="B349:E349"/>
    <mergeCell ref="B353:E353"/>
    <mergeCell ref="B355:E355"/>
    <mergeCell ref="B356:E356"/>
    <mergeCell ref="B357:E357"/>
    <mergeCell ref="B358:E358"/>
    <mergeCell ref="B359:E359"/>
    <mergeCell ref="A315:F315"/>
    <mergeCell ref="H315:J315"/>
    <mergeCell ref="B350:E350"/>
    <mergeCell ref="B351:E351"/>
    <mergeCell ref="B352:E352"/>
    <mergeCell ref="I267:J267"/>
    <mergeCell ref="I266:J266"/>
    <mergeCell ref="I263:J263"/>
    <mergeCell ref="I264:J264"/>
    <mergeCell ref="I265:J265"/>
    <mergeCell ref="D260:E260"/>
    <mergeCell ref="D261:E261"/>
    <mergeCell ref="A263:H263"/>
    <mergeCell ref="A264:H264"/>
    <mergeCell ref="D262:E262"/>
    <mergeCell ref="A265:H265"/>
    <mergeCell ref="A266:H266"/>
    <mergeCell ref="A267:H267"/>
    <mergeCell ref="H269:J269"/>
    <mergeCell ref="B273:E273"/>
    <mergeCell ref="B272:E272"/>
    <mergeCell ref="B271:E271"/>
    <mergeCell ref="B270:E270"/>
    <mergeCell ref="B287:E287"/>
    <mergeCell ref="B286:E286"/>
    <mergeCell ref="B285:E285"/>
    <mergeCell ref="B284:E284"/>
    <mergeCell ref="B281:E281"/>
    <mergeCell ref="B280:E280"/>
    <mergeCell ref="B279:E279"/>
    <mergeCell ref="B278:E278"/>
    <mergeCell ref="B277:E277"/>
    <mergeCell ref="B276:E276"/>
    <mergeCell ref="B275:E275"/>
    <mergeCell ref="B274:E274"/>
    <mergeCell ref="A269:F269"/>
    <mergeCell ref="A283:F283"/>
    <mergeCell ref="B223:E223"/>
    <mergeCell ref="B224:E224"/>
    <mergeCell ref="B225:E225"/>
    <mergeCell ref="B226:E226"/>
    <mergeCell ref="B227:E227"/>
    <mergeCell ref="D233:E233"/>
    <mergeCell ref="A234:F234"/>
    <mergeCell ref="A241:F241"/>
    <mergeCell ref="A253:F253"/>
    <mergeCell ref="B228:E228"/>
    <mergeCell ref="B245:E245"/>
    <mergeCell ref="B246:E246"/>
    <mergeCell ref="B247:E247"/>
    <mergeCell ref="B248:E248"/>
    <mergeCell ref="B249:E249"/>
    <mergeCell ref="B250:E250"/>
    <mergeCell ref="B238:E238"/>
    <mergeCell ref="B239:E239"/>
    <mergeCell ref="B242:E242"/>
    <mergeCell ref="B243:E243"/>
    <mergeCell ref="B231:E231"/>
    <mergeCell ref="B229:E229"/>
    <mergeCell ref="B244:E244"/>
    <mergeCell ref="B251:E251"/>
    <mergeCell ref="B211:E211"/>
    <mergeCell ref="B210:E210"/>
    <mergeCell ref="I21:J21"/>
    <mergeCell ref="H245:J245"/>
    <mergeCell ref="D240:E240"/>
    <mergeCell ref="I219:J219"/>
    <mergeCell ref="I220:J220"/>
    <mergeCell ref="A25:H25"/>
    <mergeCell ref="B65:E65"/>
    <mergeCell ref="D216:E216"/>
    <mergeCell ref="I217:J217"/>
    <mergeCell ref="I218:J218"/>
    <mergeCell ref="A34:F34"/>
    <mergeCell ref="A26:H26"/>
    <mergeCell ref="B75:E75"/>
    <mergeCell ref="B76:E76"/>
    <mergeCell ref="B77:E77"/>
    <mergeCell ref="A79:H79"/>
    <mergeCell ref="A147:F147"/>
    <mergeCell ref="B148:E148"/>
    <mergeCell ref="A170:H170"/>
    <mergeCell ref="A171:H171"/>
    <mergeCell ref="A172:H172"/>
    <mergeCell ref="A128:F128"/>
    <mergeCell ref="D197:E197"/>
    <mergeCell ref="H198:J198"/>
    <mergeCell ref="H222:J222"/>
    <mergeCell ref="A219:H219"/>
    <mergeCell ref="A220:H220"/>
    <mergeCell ref="B209:E209"/>
    <mergeCell ref="B208:E208"/>
    <mergeCell ref="B207:E207"/>
    <mergeCell ref="B206:E206"/>
    <mergeCell ref="B205:E205"/>
    <mergeCell ref="B204:E204"/>
    <mergeCell ref="B203:E203"/>
    <mergeCell ref="B202:E202"/>
    <mergeCell ref="B201:E201"/>
    <mergeCell ref="B200:E200"/>
    <mergeCell ref="B199:E199"/>
    <mergeCell ref="A222:F222"/>
    <mergeCell ref="A198:F198"/>
    <mergeCell ref="A217:H217"/>
    <mergeCell ref="A218:H218"/>
    <mergeCell ref="B215:E215"/>
    <mergeCell ref="B214:E214"/>
    <mergeCell ref="B213:E213"/>
    <mergeCell ref="B212:E212"/>
    <mergeCell ref="B191:E191"/>
    <mergeCell ref="B190:E190"/>
    <mergeCell ref="B189:E189"/>
    <mergeCell ref="B188:E188"/>
    <mergeCell ref="B187:E187"/>
    <mergeCell ref="B186:E186"/>
    <mergeCell ref="B185:E185"/>
    <mergeCell ref="B184:E184"/>
    <mergeCell ref="B183:E183"/>
    <mergeCell ref="B153:C153"/>
    <mergeCell ref="B154:C154"/>
    <mergeCell ref="B155:C155"/>
    <mergeCell ref="B156:C156"/>
    <mergeCell ref="B157:C157"/>
    <mergeCell ref="B182:E182"/>
    <mergeCell ref="B181:E181"/>
    <mergeCell ref="B180:E180"/>
    <mergeCell ref="I171:J171"/>
    <mergeCell ref="I173:J173"/>
    <mergeCell ref="I172:J172"/>
    <mergeCell ref="B158:C158"/>
    <mergeCell ref="B159:C159"/>
    <mergeCell ref="H159:J159"/>
    <mergeCell ref="A173:H173"/>
    <mergeCell ref="I170:J170"/>
    <mergeCell ref="B177:E177"/>
    <mergeCell ref="B176:E176"/>
    <mergeCell ref="B178:E178"/>
    <mergeCell ref="H175:J175"/>
    <mergeCell ref="B165:C165"/>
    <mergeCell ref="B166:C166"/>
    <mergeCell ref="B167:C167"/>
    <mergeCell ref="B168:C168"/>
    <mergeCell ref="D169:E169"/>
    <mergeCell ref="B160:C160"/>
    <mergeCell ref="B161:C161"/>
    <mergeCell ref="B162:C162"/>
    <mergeCell ref="A175:F175"/>
    <mergeCell ref="B163:C163"/>
    <mergeCell ref="B164:C164"/>
    <mergeCell ref="B98:E98"/>
    <mergeCell ref="B97:E97"/>
    <mergeCell ref="B129:E129"/>
    <mergeCell ref="H147:J147"/>
    <mergeCell ref="B149:C149"/>
    <mergeCell ref="B150:C150"/>
    <mergeCell ref="B151:C151"/>
    <mergeCell ref="B152:C152"/>
    <mergeCell ref="D146:E146"/>
    <mergeCell ref="B144:E144"/>
    <mergeCell ref="B145:E145"/>
    <mergeCell ref="B130:E130"/>
    <mergeCell ref="B131:E131"/>
    <mergeCell ref="B132:E132"/>
    <mergeCell ref="B133:E133"/>
    <mergeCell ref="B134:E134"/>
    <mergeCell ref="B135:E135"/>
    <mergeCell ref="B136:E136"/>
    <mergeCell ref="B137:E137"/>
    <mergeCell ref="B138:E138"/>
    <mergeCell ref="B106:E106"/>
    <mergeCell ref="B105:E105"/>
    <mergeCell ref="B104:E104"/>
    <mergeCell ref="B103:E103"/>
    <mergeCell ref="B102:E102"/>
    <mergeCell ref="B101:E101"/>
    <mergeCell ref="D107:E107"/>
    <mergeCell ref="B100:E100"/>
    <mergeCell ref="B99:E99"/>
    <mergeCell ref="I126:J126"/>
    <mergeCell ref="A108:F108"/>
    <mergeCell ref="A119:F119"/>
    <mergeCell ref="A126:H126"/>
    <mergeCell ref="B124:E124"/>
    <mergeCell ref="B123:E123"/>
    <mergeCell ref="B122:E122"/>
    <mergeCell ref="B121:E121"/>
    <mergeCell ref="B120:E120"/>
    <mergeCell ref="B109:E109"/>
    <mergeCell ref="B66:E66"/>
    <mergeCell ref="B67:E67"/>
    <mergeCell ref="B196:E196"/>
    <mergeCell ref="B195:E195"/>
    <mergeCell ref="B194:E194"/>
    <mergeCell ref="B193:E193"/>
    <mergeCell ref="B192:E192"/>
    <mergeCell ref="B179:E179"/>
    <mergeCell ref="H81:J81"/>
    <mergeCell ref="C78:J78"/>
    <mergeCell ref="I79:J79"/>
    <mergeCell ref="A81:F81"/>
    <mergeCell ref="B96:E96"/>
    <mergeCell ref="B95:E95"/>
    <mergeCell ref="B94:E94"/>
    <mergeCell ref="B93:E93"/>
    <mergeCell ref="B92:E92"/>
    <mergeCell ref="B91:E91"/>
    <mergeCell ref="B90:E90"/>
    <mergeCell ref="B89:E89"/>
    <mergeCell ref="B88:E88"/>
    <mergeCell ref="B87:E87"/>
    <mergeCell ref="B86:E86"/>
    <mergeCell ref="B85:E85"/>
    <mergeCell ref="B69:E69"/>
    <mergeCell ref="B70:E70"/>
    <mergeCell ref="B71:E71"/>
    <mergeCell ref="B72:E72"/>
    <mergeCell ref="B73:E73"/>
    <mergeCell ref="I28:J28"/>
    <mergeCell ref="I29:J29"/>
    <mergeCell ref="I31:J31"/>
    <mergeCell ref="I32:J32"/>
    <mergeCell ref="H34:J34"/>
    <mergeCell ref="I30:J30"/>
    <mergeCell ref="B55:E55"/>
    <mergeCell ref="B56:E56"/>
    <mergeCell ref="B57:E57"/>
    <mergeCell ref="B58:E58"/>
    <mergeCell ref="B59:E59"/>
    <mergeCell ref="B60:E60"/>
    <mergeCell ref="B61:E61"/>
    <mergeCell ref="H53:J53"/>
    <mergeCell ref="B35:E35"/>
    <mergeCell ref="B36:E36"/>
    <mergeCell ref="B37:E37"/>
    <mergeCell ref="B38:E38"/>
    <mergeCell ref="B39:E39"/>
    <mergeCell ref="I12:J12"/>
    <mergeCell ref="I13:J13"/>
    <mergeCell ref="I20:J20"/>
    <mergeCell ref="I22:J22"/>
    <mergeCell ref="I23:J23"/>
    <mergeCell ref="I24:J24"/>
    <mergeCell ref="B68:E68"/>
    <mergeCell ref="A14:H14"/>
    <mergeCell ref="A15:H15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A4:B4"/>
    <mergeCell ref="A5:B5"/>
    <mergeCell ref="A6:B6"/>
    <mergeCell ref="A2:J2"/>
    <mergeCell ref="B230:E230"/>
    <mergeCell ref="I25:J25"/>
    <mergeCell ref="I26:J26"/>
    <mergeCell ref="I14:J14"/>
    <mergeCell ref="I15:J15"/>
    <mergeCell ref="D63:E63"/>
    <mergeCell ref="B74:E74"/>
    <mergeCell ref="C27:J27"/>
    <mergeCell ref="I16:J16"/>
    <mergeCell ref="I17:J17"/>
    <mergeCell ref="I18:J18"/>
    <mergeCell ref="I19:J19"/>
    <mergeCell ref="B62:E62"/>
    <mergeCell ref="A64:F64"/>
    <mergeCell ref="I9:J9"/>
    <mergeCell ref="H80:J80"/>
    <mergeCell ref="I11:J11"/>
    <mergeCell ref="A80:F80"/>
    <mergeCell ref="A127:F127"/>
    <mergeCell ref="H127:J127"/>
    <mergeCell ref="A174:F174"/>
    <mergeCell ref="H174:J174"/>
    <mergeCell ref="A221:F221"/>
    <mergeCell ref="H221:J221"/>
    <mergeCell ref="A268:F268"/>
    <mergeCell ref="H268:J268"/>
    <mergeCell ref="B82:E82"/>
    <mergeCell ref="B84:E84"/>
    <mergeCell ref="B83:E83"/>
    <mergeCell ref="H128:J128"/>
    <mergeCell ref="B117:E117"/>
    <mergeCell ref="B116:E116"/>
    <mergeCell ref="B115:E115"/>
    <mergeCell ref="B114:E114"/>
    <mergeCell ref="B113:E113"/>
    <mergeCell ref="B112:E112"/>
    <mergeCell ref="B111:E111"/>
    <mergeCell ref="B110:E110"/>
    <mergeCell ref="H94:J94"/>
    <mergeCell ref="H108:J108"/>
    <mergeCell ref="C125:J125"/>
  </mergeCells>
  <phoneticPr fontId="1" type="noConversion"/>
  <pageMargins left="0.29166666666666669" right="0.29166666666666669" top="0.47222222222222221" bottom="1" header="0.47222222222222221" footer="0.5"/>
  <pageSetup paperSize="0" orientation="portrait" horizontalDpi="4294967292" verticalDpi="4294967292"/>
  <headerFooter>
    <oddFooter xml:space="preserve">&amp;L&amp;"Roboto Condensed Regular,Bold"[PRODUCTION TITLE HERE] - Camera Consumables&amp;R&amp;"Roboto Condensed Regular,Bold"Page &amp;P of &amp;N       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Consumables Order Sheet</vt:lpstr>
    </vt:vector>
  </TitlesOfParts>
  <Company>Sweet Gene Productions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Telling</dc:creator>
  <cp:lastModifiedBy>George Telling</cp:lastModifiedBy>
  <cp:lastPrinted>2019-08-04T15:51:57Z</cp:lastPrinted>
  <dcterms:created xsi:type="dcterms:W3CDTF">2019-08-03T12:29:05Z</dcterms:created>
  <dcterms:modified xsi:type="dcterms:W3CDTF">2020-05-20T15:19:58Z</dcterms:modified>
</cp:coreProperties>
</file>